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j\SV Limbach-Dorf\www.sv-limbach.de\Saison 2024_2025\"/>
    </mc:Choice>
  </mc:AlternateContent>
  <xr:revisionPtr revIDLastSave="0" documentId="13_ncr:1_{FF055347-123E-4C48-9D96-998646E0CBF4}" xr6:coauthVersionLast="36" xr6:coauthVersionMax="36" xr10:uidLastSave="{00000000-0000-0000-0000-000000000000}"/>
  <bookViews>
    <workbookView xWindow="0" yWindow="0" windowWidth="38400" windowHeight="16665" xr2:uid="{3AA72484-982C-4B00-92E8-2F1CFF23A1DE}"/>
  </bookViews>
  <sheets>
    <sheet name="Spielplan KL A Prims 2024-2025" sheetId="3" r:id="rId1"/>
    <sheet name="web" sheetId="1" r:id="rId2"/>
  </sheets>
  <definedNames>
    <definedName name="_xlnm._FilterDatabase" localSheetId="0" hidden="1">'Spielplan KL A Prims 2024-2025'!$A$1:$I$27</definedName>
    <definedName name="_xlnm._FilterDatabase" localSheetId="1" hidden="1">web!$A$1:$N$27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L19" i="3"/>
  <c r="N19" i="3"/>
  <c r="P19" i="3"/>
  <c r="J20" i="3"/>
  <c r="L20" i="3"/>
  <c r="N20" i="3"/>
  <c r="P20" i="3" s="1"/>
  <c r="J21" i="3"/>
  <c r="P21" i="3" s="1"/>
  <c r="L21" i="3"/>
  <c r="N21" i="3"/>
  <c r="J22" i="3"/>
  <c r="L22" i="3"/>
  <c r="N22" i="3"/>
  <c r="P22" i="3"/>
  <c r="J23" i="3"/>
  <c r="L23" i="3"/>
  <c r="N23" i="3"/>
  <c r="P23" i="3" s="1"/>
  <c r="J24" i="3"/>
  <c r="L24" i="3"/>
  <c r="N24" i="3"/>
  <c r="J25" i="3"/>
  <c r="L25" i="3"/>
  <c r="N25" i="3"/>
  <c r="P25" i="3" s="1"/>
  <c r="J26" i="3"/>
  <c r="L26" i="3"/>
  <c r="N26" i="3"/>
  <c r="P26" i="3" s="1"/>
  <c r="J27" i="3"/>
  <c r="L27" i="3"/>
  <c r="N27" i="3"/>
  <c r="J1" i="3"/>
  <c r="L1" i="3"/>
  <c r="N1" i="3"/>
  <c r="P1" i="3"/>
  <c r="J2" i="3"/>
  <c r="L2" i="3"/>
  <c r="P2" i="3" s="1"/>
  <c r="N2" i="3"/>
  <c r="J3" i="3"/>
  <c r="P3" i="3" s="1"/>
  <c r="L3" i="3"/>
  <c r="N3" i="3"/>
  <c r="J4" i="3"/>
  <c r="P4" i="3" s="1"/>
  <c r="L4" i="3"/>
  <c r="N4" i="3"/>
  <c r="J5" i="3"/>
  <c r="L5" i="3"/>
  <c r="N5" i="3"/>
  <c r="P5" i="3"/>
  <c r="J6" i="3"/>
  <c r="P6" i="3" s="1"/>
  <c r="L6" i="3"/>
  <c r="N6" i="3"/>
  <c r="J7" i="3"/>
  <c r="L7" i="3"/>
  <c r="N7" i="3"/>
  <c r="P7" i="3"/>
  <c r="J8" i="3"/>
  <c r="L8" i="3"/>
  <c r="P8" i="3" s="1"/>
  <c r="N8" i="3"/>
  <c r="J9" i="3"/>
  <c r="P9" i="3" s="1"/>
  <c r="L9" i="3"/>
  <c r="N9" i="3"/>
  <c r="J10" i="3"/>
  <c r="P10" i="3" s="1"/>
  <c r="L10" i="3"/>
  <c r="N10" i="3"/>
  <c r="J11" i="3"/>
  <c r="P11" i="3" s="1"/>
  <c r="L11" i="3"/>
  <c r="N11" i="3"/>
  <c r="J12" i="3"/>
  <c r="P12" i="3" s="1"/>
  <c r="L12" i="3"/>
  <c r="N12" i="3"/>
  <c r="J13" i="3"/>
  <c r="L13" i="3"/>
  <c r="P13" i="3" s="1"/>
  <c r="N13" i="3"/>
  <c r="J14" i="3"/>
  <c r="P14" i="3" s="1"/>
  <c r="L14" i="3"/>
  <c r="N14" i="3"/>
  <c r="J15" i="3"/>
  <c r="P15" i="3" s="1"/>
  <c r="L15" i="3"/>
  <c r="N15" i="3"/>
  <c r="J16" i="3"/>
  <c r="P16" i="3" s="1"/>
  <c r="L16" i="3"/>
  <c r="N16" i="3"/>
  <c r="N18" i="3"/>
  <c r="L18" i="3"/>
  <c r="J18" i="3"/>
  <c r="P18" i="3" s="1"/>
  <c r="L17" i="3"/>
  <c r="J17" i="3"/>
  <c r="P17" i="3" s="1"/>
  <c r="N17" i="3"/>
  <c r="P27" i="3" l="1"/>
  <c r="P24" i="3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0" i="1"/>
  <c r="E11" i="1"/>
  <c r="E6" i="1"/>
  <c r="E7" i="1"/>
  <c r="E8" i="1"/>
  <c r="E9" i="1"/>
  <c r="E5" i="1"/>
  <c r="E3" i="1"/>
  <c r="E4" i="1"/>
  <c r="E2" i="1"/>
  <c r="C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3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P25" i="1" s="1"/>
  <c r="K26" i="1"/>
  <c r="P26" i="1" s="1"/>
  <c r="K27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" i="1"/>
  <c r="A3" i="1"/>
  <c r="N3" i="1" s="1"/>
  <c r="A4" i="1"/>
  <c r="N4" i="1" s="1"/>
  <c r="A5" i="1"/>
  <c r="N5" i="1" s="1"/>
  <c r="A6" i="1"/>
  <c r="N6" i="1" s="1"/>
  <c r="A7" i="1"/>
  <c r="N7" i="1" s="1"/>
  <c r="A8" i="1"/>
  <c r="A9" i="1"/>
  <c r="A10" i="1"/>
  <c r="N10" i="1" s="1"/>
  <c r="A11" i="1"/>
  <c r="A12" i="1"/>
  <c r="A13" i="1"/>
  <c r="A14" i="1"/>
  <c r="A15" i="1"/>
  <c r="A16" i="1"/>
  <c r="A17" i="1"/>
  <c r="N17" i="1" s="1"/>
  <c r="A18" i="1"/>
  <c r="N18" i="1" s="1"/>
  <c r="A19" i="1"/>
  <c r="A20" i="1"/>
  <c r="N20" i="1" s="1"/>
  <c r="A21" i="1"/>
  <c r="A22" i="1"/>
  <c r="A23" i="1"/>
  <c r="A24" i="1"/>
  <c r="A25" i="1"/>
  <c r="A26" i="1"/>
  <c r="A27" i="1"/>
  <c r="N27" i="1" s="1"/>
  <c r="A2" i="1"/>
  <c r="N2" i="1" s="1"/>
  <c r="N9" i="1" l="1"/>
  <c r="N19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2" i="1"/>
  <c r="P4" i="1"/>
  <c r="P27" i="1"/>
  <c r="P3" i="1"/>
  <c r="N25" i="1"/>
  <c r="N24" i="1"/>
  <c r="N26" i="1"/>
  <c r="N23" i="1"/>
  <c r="N22" i="1"/>
  <c r="N21" i="1"/>
  <c r="N8" i="1"/>
  <c r="N16" i="1"/>
  <c r="N15" i="1"/>
  <c r="N14" i="1"/>
  <c r="N13" i="1"/>
  <c r="N12" i="1"/>
  <c r="N11" i="1"/>
</calcChain>
</file>

<file path=xl/sharedStrings.xml><?xml version="1.0" encoding="utf-8"?>
<sst xmlns="http://schemas.openxmlformats.org/spreadsheetml/2006/main" count="385" uniqueCount="40">
  <si>
    <t>SV Limbach-Dorf</t>
  </si>
  <si>
    <t>SV Büschfeld-Nunkirchen</t>
  </si>
  <si>
    <t>So</t>
  </si>
  <si>
    <t>SG Rappweiler-Waldhölzbach</t>
  </si>
  <si>
    <t>Mo</t>
  </si>
  <si>
    <t>Anstoß</t>
  </si>
  <si>
    <t>Heimmannschaft</t>
  </si>
  <si>
    <t>Gastmannschaft</t>
  </si>
  <si>
    <t>Spieltag</t>
  </si>
  <si>
    <t>Datum</t>
  </si>
  <si>
    <t xml:space="preserve"> Uhr, </t>
  </si>
  <si>
    <t xml:space="preserve"> </t>
  </si>
  <si>
    <t>. Spieltag</t>
  </si>
  <si>
    <t xml:space="preserve"> – </t>
  </si>
  <si>
    <t xml:space="preserve">. </t>
  </si>
  <si>
    <t xml:space="preserve">Spieltag </t>
  </si>
  <si>
    <t>Tag</t>
  </si>
  <si>
    <t>Ergebnis</t>
  </si>
  <si>
    <t>Di</t>
  </si>
  <si>
    <t>TuS Michelbach 2</t>
  </si>
  <si>
    <t>VfB Dillingen</t>
  </si>
  <si>
    <t>SC Primsweiler</t>
  </si>
  <si>
    <t>SV Britten-Hausbach 2</t>
  </si>
  <si>
    <t>SF Thailen</t>
  </si>
  <si>
    <t>1. FC Schmelz 2</t>
  </si>
  <si>
    <t>SG Lockweiler-Krettnich-Morscholz-Steinberg</t>
  </si>
  <si>
    <t>SF Bachem-Rimlingen 2</t>
  </si>
  <si>
    <t>SG Wadrill-Sitzerath 2</t>
  </si>
  <si>
    <t>SV Losheim 2</t>
  </si>
  <si>
    <t>DJK Dillingen</t>
  </si>
  <si>
    <t xml:space="preserve">Durch kurzfristige Änderungen kann es jederzeit zu Spielverlegungen kommen. </t>
  </si>
  <si>
    <t>Bitte daher regelmäßig unsere Webseite www.sv-limbach.de besuchen</t>
  </si>
  <si>
    <t>Anstoßzeit</t>
  </si>
  <si>
    <t>►</t>
  </si>
  <si>
    <t>:</t>
  </si>
  <si>
    <t>Generierter Ergebnistext</t>
  </si>
  <si>
    <t>_</t>
  </si>
  <si>
    <t>-</t>
  </si>
  <si>
    <t>Mi</t>
  </si>
  <si>
    <t>Änderungen nur in Reiter "Spielplan KL A Prims 2024-2025" vornehmen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</si>
</sst>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4" borderId="0" xfId="0" applyNumberFormat="1" applyFont="1" applyFill="1"/>
    <xf numFmtId="0" fontId="0" fillId="0" borderId="0" xfId="0" applyFont="1"/>
    <xf numFmtId="49" fontId="0" fillId="5" borderId="0" xfId="0" applyNumberFormat="1" applyFill="1"/>
    <xf numFmtId="0" fontId="0" fillId="5" borderId="0" xfId="0" applyFill="1"/>
    <xf numFmtId="1" fontId="2" fillId="6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/>
    <xf numFmtId="0" fontId="0" fillId="0" borderId="5" xfId="0" applyBorder="1"/>
    <xf numFmtId="0" fontId="0" fillId="0" borderId="6" xfId="0" applyBorder="1"/>
    <xf numFmtId="0" fontId="5" fillId="0" borderId="6" xfId="0" applyFont="1" applyBorder="1"/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1" fontId="2" fillId="0" borderId="0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8" borderId="4" xfId="0" applyNumberFormat="1" applyFont="1" applyFill="1" applyBorder="1" applyAlignment="1">
      <alignment horizontal="center"/>
    </xf>
    <xf numFmtId="49" fontId="2" fillId="8" borderId="4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5" fillId="0" borderId="11" xfId="0" applyFont="1" applyBorder="1"/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0" fillId="0" borderId="0" xfId="0" applyFill="1"/>
    <xf numFmtId="49" fontId="6" fillId="5" borderId="0" xfId="0" applyNumberFormat="1" applyFont="1" applyFill="1"/>
  </cellXfs>
  <cellStyles count="1"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A136-3F4C-444E-AD2B-45B6D2D8FE1A}">
  <sheetPr>
    <pageSetUpPr fitToPage="1"/>
  </sheetPr>
  <dimension ref="A1:R32"/>
  <sheetViews>
    <sheetView tabSelected="1" zoomScale="115" zoomScaleNormal="115" workbookViewId="0">
      <pane ySplit="1" topLeftCell="A2" activePane="bottomLeft" state="frozen"/>
      <selection pane="bottomLeft" activeCell="F36" sqref="F36"/>
    </sheetView>
  </sheetViews>
  <sheetFormatPr baseColWidth="10" defaultColWidth="29.42578125" defaultRowHeight="18.75" x14ac:dyDescent="0.3"/>
  <cols>
    <col min="1" max="1" width="8.5703125" bestFit="1" customWidth="1"/>
    <col min="2" max="2" width="5" customWidth="1"/>
    <col min="3" max="3" width="11.140625" bestFit="1" customWidth="1"/>
    <col min="4" max="4" width="10.5703125" bestFit="1" customWidth="1"/>
    <col min="5" max="5" width="42" style="39" bestFit="1" customWidth="1"/>
    <col min="6" max="6" width="42" bestFit="1" customWidth="1"/>
    <col min="7" max="7" width="9.7109375" style="8" customWidth="1"/>
    <col min="8" max="8" width="3.85546875" style="8" customWidth="1"/>
    <col min="9" max="9" width="9.7109375" style="8" customWidth="1"/>
    <col min="10" max="10" width="5.42578125" hidden="1" customWidth="1"/>
    <col min="11" max="11" width="1.7109375" hidden="1" customWidth="1"/>
    <col min="12" max="12" width="3.28515625" hidden="1" customWidth="1"/>
    <col min="13" max="13" width="1.7109375" hidden="1" customWidth="1"/>
    <col min="14" max="14" width="6.85546875" hidden="1" customWidth="1"/>
    <col min="15" max="15" width="2" hidden="1" customWidth="1"/>
    <col min="16" max="16" width="52.7109375" hidden="1" customWidth="1"/>
    <col min="17" max="17" width="0" hidden="1" customWidth="1"/>
  </cols>
  <sheetData>
    <row r="1" spans="1:16" ht="23.25" customHeight="1" x14ac:dyDescent="0.25">
      <c r="A1" s="11" t="s">
        <v>15</v>
      </c>
      <c r="B1" s="11" t="s">
        <v>16</v>
      </c>
      <c r="C1" s="11" t="s">
        <v>9</v>
      </c>
      <c r="D1" s="11" t="s">
        <v>32</v>
      </c>
      <c r="E1" s="52" t="s">
        <v>6</v>
      </c>
      <c r="F1" s="53" t="s">
        <v>7</v>
      </c>
      <c r="G1" s="11"/>
      <c r="H1" s="11" t="s">
        <v>17</v>
      </c>
      <c r="I1" s="11"/>
      <c r="J1" t="str">
        <f t="shared" ref="J1:J16" si="0">TEXT(C1,"JJJJ")</f>
        <v>Datum</v>
      </c>
      <c r="K1" s="1" t="s">
        <v>37</v>
      </c>
      <c r="L1" t="str">
        <f t="shared" ref="L1:L16" si="1">TEXT(C1,"MM")</f>
        <v>Datum</v>
      </c>
      <c r="M1" s="1" t="s">
        <v>37</v>
      </c>
      <c r="N1" t="str">
        <f t="shared" ref="N1:N16" si="2">TEXT(C1,"TT")</f>
        <v>Datum</v>
      </c>
      <c r="O1" t="s">
        <v>36</v>
      </c>
      <c r="P1" t="str">
        <f t="shared" ref="P1:P16" si="3">J1&amp;K1&amp;L1&amp;M1&amp;N1&amp;O1&amp;F1</f>
        <v>Datum-Datum-Datum_Gastmannschaft</v>
      </c>
    </row>
    <row r="2" spans="1:16" x14ac:dyDescent="0.3">
      <c r="A2" s="5">
        <v>1</v>
      </c>
      <c r="B2" s="5" t="s">
        <v>2</v>
      </c>
      <c r="C2" s="7">
        <v>45508</v>
      </c>
      <c r="D2" s="6">
        <v>0.625</v>
      </c>
      <c r="E2" s="36" t="s">
        <v>0</v>
      </c>
      <c r="F2" s="4" t="s">
        <v>19</v>
      </c>
      <c r="G2" s="30">
        <v>6</v>
      </c>
      <c r="H2" s="31" t="s">
        <v>34</v>
      </c>
      <c r="I2" s="30">
        <v>0</v>
      </c>
      <c r="J2" t="str">
        <f t="shared" si="0"/>
        <v>2024</v>
      </c>
      <c r="K2" s="1" t="s">
        <v>37</v>
      </c>
      <c r="L2" t="str">
        <f t="shared" si="1"/>
        <v>08</v>
      </c>
      <c r="M2" s="1" t="s">
        <v>37</v>
      </c>
      <c r="N2" t="str">
        <f t="shared" si="2"/>
        <v>04</v>
      </c>
      <c r="O2" t="s">
        <v>36</v>
      </c>
      <c r="P2" t="str">
        <f t="shared" si="3"/>
        <v>2024-08-04_TuS Michelbach 2</v>
      </c>
    </row>
    <row r="3" spans="1:16" x14ac:dyDescent="0.3">
      <c r="A3" s="5">
        <v>2</v>
      </c>
      <c r="B3" s="5" t="s">
        <v>2</v>
      </c>
      <c r="C3" s="7">
        <v>45515</v>
      </c>
      <c r="D3" s="6">
        <v>0.625</v>
      </c>
      <c r="E3" s="36" t="s">
        <v>20</v>
      </c>
      <c r="F3" s="4" t="s">
        <v>0</v>
      </c>
      <c r="G3" s="34">
        <v>5</v>
      </c>
      <c r="H3" s="35" t="s">
        <v>34</v>
      </c>
      <c r="I3" s="34">
        <v>1</v>
      </c>
      <c r="J3" t="str">
        <f t="shared" si="0"/>
        <v>2024</v>
      </c>
      <c r="K3" s="1" t="s">
        <v>37</v>
      </c>
      <c r="L3" t="str">
        <f t="shared" si="1"/>
        <v>08</v>
      </c>
      <c r="M3" s="1" t="s">
        <v>37</v>
      </c>
      <c r="N3" t="str">
        <f t="shared" si="2"/>
        <v>11</v>
      </c>
      <c r="O3" t="s">
        <v>36</v>
      </c>
      <c r="P3" t="str">
        <f t="shared" si="3"/>
        <v>2024-08-11_SV Limbach-Dorf</v>
      </c>
    </row>
    <row r="4" spans="1:16" x14ac:dyDescent="0.3">
      <c r="A4" s="5">
        <v>4</v>
      </c>
      <c r="B4" s="5" t="s">
        <v>2</v>
      </c>
      <c r="C4" s="7">
        <v>45529</v>
      </c>
      <c r="D4" s="6">
        <v>0.64583333333333337</v>
      </c>
      <c r="E4" s="36" t="s">
        <v>21</v>
      </c>
      <c r="F4" s="4" t="s">
        <v>0</v>
      </c>
      <c r="G4" s="30">
        <v>1</v>
      </c>
      <c r="H4" s="31" t="s">
        <v>34</v>
      </c>
      <c r="I4" s="30">
        <v>3</v>
      </c>
      <c r="J4" t="str">
        <f t="shared" si="0"/>
        <v>2024</v>
      </c>
      <c r="K4" s="1" t="s">
        <v>37</v>
      </c>
      <c r="L4" t="str">
        <f t="shared" si="1"/>
        <v>08</v>
      </c>
      <c r="M4" s="1" t="s">
        <v>37</v>
      </c>
      <c r="N4" t="str">
        <f t="shared" si="2"/>
        <v>25</v>
      </c>
      <c r="O4" t="s">
        <v>36</v>
      </c>
      <c r="P4" t="str">
        <f t="shared" si="3"/>
        <v>2024-08-25_SV Limbach-Dorf</v>
      </c>
    </row>
    <row r="5" spans="1:16" x14ac:dyDescent="0.3">
      <c r="A5" s="5">
        <v>6</v>
      </c>
      <c r="B5" s="5" t="s">
        <v>2</v>
      </c>
      <c r="C5" s="7">
        <v>45536</v>
      </c>
      <c r="D5" s="6">
        <v>0.55208333333333337</v>
      </c>
      <c r="E5" s="36" t="s">
        <v>22</v>
      </c>
      <c r="F5" s="4" t="s">
        <v>0</v>
      </c>
      <c r="G5" s="30">
        <v>1</v>
      </c>
      <c r="H5" s="31" t="s">
        <v>34</v>
      </c>
      <c r="I5" s="30">
        <v>5</v>
      </c>
      <c r="J5" t="str">
        <f t="shared" si="0"/>
        <v>2024</v>
      </c>
      <c r="K5" s="1" t="s">
        <v>37</v>
      </c>
      <c r="L5" t="str">
        <f t="shared" si="1"/>
        <v>09</v>
      </c>
      <c r="M5" s="1" t="s">
        <v>37</v>
      </c>
      <c r="N5" t="str">
        <f t="shared" si="2"/>
        <v>01</v>
      </c>
      <c r="O5" t="s">
        <v>36</v>
      </c>
      <c r="P5" t="str">
        <f t="shared" si="3"/>
        <v>2024-09-01_SV Limbach-Dorf</v>
      </c>
    </row>
    <row r="6" spans="1:16" x14ac:dyDescent="0.3">
      <c r="A6" s="5">
        <v>7</v>
      </c>
      <c r="B6" s="5" t="s">
        <v>2</v>
      </c>
      <c r="C6" s="7">
        <v>45543</v>
      </c>
      <c r="D6" s="6">
        <v>0.625</v>
      </c>
      <c r="E6" s="36" t="s">
        <v>0</v>
      </c>
      <c r="F6" s="4" t="s">
        <v>3</v>
      </c>
      <c r="G6" s="32">
        <v>2</v>
      </c>
      <c r="H6" s="33" t="s">
        <v>34</v>
      </c>
      <c r="I6" s="32">
        <v>2</v>
      </c>
      <c r="J6" t="str">
        <f t="shared" si="0"/>
        <v>2024</v>
      </c>
      <c r="K6" s="1" t="s">
        <v>37</v>
      </c>
      <c r="L6" t="str">
        <f t="shared" si="1"/>
        <v>09</v>
      </c>
      <c r="M6" s="1" t="s">
        <v>37</v>
      </c>
      <c r="N6" t="str">
        <f t="shared" si="2"/>
        <v>08</v>
      </c>
      <c r="O6" t="s">
        <v>36</v>
      </c>
      <c r="P6" t="str">
        <f t="shared" si="3"/>
        <v>2024-09-08_SG Rappweiler-Waldhölzbach</v>
      </c>
    </row>
    <row r="7" spans="1:16" x14ac:dyDescent="0.3">
      <c r="A7" s="5">
        <v>8</v>
      </c>
      <c r="B7" s="5" t="s">
        <v>2</v>
      </c>
      <c r="C7" s="7">
        <v>45550</v>
      </c>
      <c r="D7" s="6">
        <v>0.625</v>
      </c>
      <c r="E7" s="36" t="s">
        <v>23</v>
      </c>
      <c r="F7" s="4" t="s">
        <v>0</v>
      </c>
      <c r="G7" s="30">
        <v>0</v>
      </c>
      <c r="H7" s="31" t="s">
        <v>34</v>
      </c>
      <c r="I7" s="30">
        <v>6</v>
      </c>
      <c r="J7" t="str">
        <f t="shared" si="0"/>
        <v>2024</v>
      </c>
      <c r="K7" s="1" t="s">
        <v>37</v>
      </c>
      <c r="L7" t="str">
        <f t="shared" si="1"/>
        <v>09</v>
      </c>
      <c r="M7" s="1" t="s">
        <v>37</v>
      </c>
      <c r="N7" t="str">
        <f t="shared" si="2"/>
        <v>15</v>
      </c>
      <c r="O7" t="s">
        <v>36</v>
      </c>
      <c r="P7" t="str">
        <f t="shared" si="3"/>
        <v>2024-09-15_SV Limbach-Dorf</v>
      </c>
    </row>
    <row r="8" spans="1:16" x14ac:dyDescent="0.3">
      <c r="A8" s="5">
        <v>9</v>
      </c>
      <c r="B8" s="5" t="s">
        <v>2</v>
      </c>
      <c r="C8" s="7">
        <v>45557</v>
      </c>
      <c r="D8" s="6">
        <v>0.625</v>
      </c>
      <c r="E8" s="36" t="s">
        <v>0</v>
      </c>
      <c r="F8" s="4" t="s">
        <v>24</v>
      </c>
      <c r="G8" s="30">
        <v>2</v>
      </c>
      <c r="H8" s="31" t="s">
        <v>34</v>
      </c>
      <c r="I8" s="30">
        <v>1</v>
      </c>
      <c r="J8" t="str">
        <f t="shared" si="0"/>
        <v>2024</v>
      </c>
      <c r="K8" s="1" t="s">
        <v>37</v>
      </c>
      <c r="L8" t="str">
        <f t="shared" si="1"/>
        <v>09</v>
      </c>
      <c r="M8" s="1" t="s">
        <v>37</v>
      </c>
      <c r="N8" t="str">
        <f t="shared" si="2"/>
        <v>22</v>
      </c>
      <c r="O8" t="s">
        <v>36</v>
      </c>
      <c r="P8" t="str">
        <f t="shared" si="3"/>
        <v>2024-09-22_1. FC Schmelz 2</v>
      </c>
    </row>
    <row r="9" spans="1:16" x14ac:dyDescent="0.3">
      <c r="A9" s="5">
        <v>10</v>
      </c>
      <c r="B9" s="5" t="s">
        <v>2</v>
      </c>
      <c r="C9" s="7">
        <v>45564</v>
      </c>
      <c r="D9" s="6">
        <v>0.625</v>
      </c>
      <c r="E9" s="36" t="s">
        <v>25</v>
      </c>
      <c r="F9" s="4" t="s">
        <v>0</v>
      </c>
      <c r="G9" s="34">
        <v>2</v>
      </c>
      <c r="H9" s="35" t="s">
        <v>34</v>
      </c>
      <c r="I9" s="34">
        <v>1</v>
      </c>
      <c r="J9" t="str">
        <f t="shared" si="0"/>
        <v>2024</v>
      </c>
      <c r="K9" s="1" t="s">
        <v>37</v>
      </c>
      <c r="L9" t="str">
        <f t="shared" si="1"/>
        <v>09</v>
      </c>
      <c r="M9" s="1" t="s">
        <v>37</v>
      </c>
      <c r="N9" t="str">
        <f t="shared" si="2"/>
        <v>29</v>
      </c>
      <c r="O9" t="s">
        <v>36</v>
      </c>
      <c r="P9" t="str">
        <f t="shared" si="3"/>
        <v>2024-09-29_SV Limbach-Dorf</v>
      </c>
    </row>
    <row r="10" spans="1:16" x14ac:dyDescent="0.3">
      <c r="A10" s="5">
        <v>11</v>
      </c>
      <c r="B10" s="5" t="s">
        <v>18</v>
      </c>
      <c r="C10" s="7">
        <v>45566</v>
      </c>
      <c r="D10" s="6">
        <v>0.79166666666666663</v>
      </c>
      <c r="E10" s="36" t="s">
        <v>26</v>
      </c>
      <c r="F10" s="4" t="s">
        <v>0</v>
      </c>
      <c r="G10" s="30">
        <v>0</v>
      </c>
      <c r="H10" s="31" t="s">
        <v>34</v>
      </c>
      <c r="I10" s="30">
        <v>1</v>
      </c>
      <c r="J10" t="str">
        <f t="shared" si="0"/>
        <v>2024</v>
      </c>
      <c r="K10" s="1" t="s">
        <v>37</v>
      </c>
      <c r="L10" t="str">
        <f t="shared" si="1"/>
        <v>10</v>
      </c>
      <c r="M10" s="1" t="s">
        <v>37</v>
      </c>
      <c r="N10" t="str">
        <f t="shared" si="2"/>
        <v>01</v>
      </c>
      <c r="O10" t="s">
        <v>36</v>
      </c>
      <c r="P10" t="str">
        <f t="shared" si="3"/>
        <v>2024-10-01_SV Limbach-Dorf</v>
      </c>
    </row>
    <row r="11" spans="1:16" x14ac:dyDescent="0.3">
      <c r="A11" s="5">
        <v>3</v>
      </c>
      <c r="B11" s="5" t="s">
        <v>2</v>
      </c>
      <c r="C11" s="7">
        <v>45571</v>
      </c>
      <c r="D11" s="6">
        <v>0.625</v>
      </c>
      <c r="E11" s="36" t="s">
        <v>0</v>
      </c>
      <c r="F11" s="4" t="s">
        <v>27</v>
      </c>
      <c r="G11" s="32">
        <v>2</v>
      </c>
      <c r="H11" s="33" t="s">
        <v>34</v>
      </c>
      <c r="I11" s="32">
        <v>2</v>
      </c>
      <c r="J11" t="str">
        <f t="shared" si="0"/>
        <v>2024</v>
      </c>
      <c r="K11" s="1" t="s">
        <v>37</v>
      </c>
      <c r="L11" t="str">
        <f t="shared" si="1"/>
        <v>10</v>
      </c>
      <c r="M11" s="1" t="s">
        <v>37</v>
      </c>
      <c r="N11" t="str">
        <f t="shared" si="2"/>
        <v>06</v>
      </c>
      <c r="O11" t="s">
        <v>36</v>
      </c>
      <c r="P11" t="str">
        <f t="shared" si="3"/>
        <v>2024-10-06_SG Wadrill-Sitzerath 2</v>
      </c>
    </row>
    <row r="12" spans="1:16" x14ac:dyDescent="0.3">
      <c r="A12" s="5">
        <v>13</v>
      </c>
      <c r="B12" s="5" t="s">
        <v>2</v>
      </c>
      <c r="C12" s="7">
        <v>45578</v>
      </c>
      <c r="D12" s="6">
        <v>0.55208333333333337</v>
      </c>
      <c r="E12" s="36" t="s">
        <v>28</v>
      </c>
      <c r="F12" s="4" t="s">
        <v>0</v>
      </c>
      <c r="G12" s="30">
        <v>0</v>
      </c>
      <c r="H12" s="31" t="s">
        <v>34</v>
      </c>
      <c r="I12" s="30">
        <v>1</v>
      </c>
      <c r="J12" t="str">
        <f t="shared" si="0"/>
        <v>2024</v>
      </c>
      <c r="K12" s="1" t="s">
        <v>37</v>
      </c>
      <c r="L12" t="str">
        <f t="shared" si="1"/>
        <v>10</v>
      </c>
      <c r="M12" s="1" t="s">
        <v>37</v>
      </c>
      <c r="N12" t="str">
        <f t="shared" si="2"/>
        <v>13</v>
      </c>
      <c r="O12" t="s">
        <v>36</v>
      </c>
      <c r="P12" t="str">
        <f t="shared" si="3"/>
        <v>2024-10-13_SV Limbach-Dorf</v>
      </c>
    </row>
    <row r="13" spans="1:16" x14ac:dyDescent="0.3">
      <c r="A13" s="5">
        <v>14</v>
      </c>
      <c r="B13" s="5" t="s">
        <v>2</v>
      </c>
      <c r="C13" s="7">
        <v>45585</v>
      </c>
      <c r="D13" s="6">
        <v>0.625</v>
      </c>
      <c r="E13" s="36" t="s">
        <v>0</v>
      </c>
      <c r="F13" s="4" t="s">
        <v>1</v>
      </c>
      <c r="G13" s="34">
        <v>1</v>
      </c>
      <c r="H13" s="35" t="s">
        <v>34</v>
      </c>
      <c r="I13" s="34">
        <v>4</v>
      </c>
      <c r="J13" t="str">
        <f t="shared" si="0"/>
        <v>2024</v>
      </c>
      <c r="K13" s="1" t="s">
        <v>37</v>
      </c>
      <c r="L13" t="str">
        <f t="shared" si="1"/>
        <v>10</v>
      </c>
      <c r="M13" s="1" t="s">
        <v>37</v>
      </c>
      <c r="N13" t="str">
        <f t="shared" si="2"/>
        <v>20</v>
      </c>
      <c r="O13" t="s">
        <v>36</v>
      </c>
      <c r="P13" t="str">
        <f t="shared" si="3"/>
        <v>2024-10-20_SV Büschfeld-Nunkirchen</v>
      </c>
    </row>
    <row r="14" spans="1:16" x14ac:dyDescent="0.3">
      <c r="A14" s="5">
        <v>15</v>
      </c>
      <c r="B14" s="5" t="s">
        <v>2</v>
      </c>
      <c r="C14" s="7">
        <v>45592</v>
      </c>
      <c r="D14" s="6">
        <v>0.625</v>
      </c>
      <c r="E14" s="36" t="s">
        <v>29</v>
      </c>
      <c r="F14" s="4" t="s">
        <v>0</v>
      </c>
      <c r="G14" s="34">
        <v>3</v>
      </c>
      <c r="H14" s="35" t="s">
        <v>34</v>
      </c>
      <c r="I14" s="34">
        <v>2</v>
      </c>
      <c r="J14" t="str">
        <f t="shared" si="0"/>
        <v>2024</v>
      </c>
      <c r="K14" s="1" t="s">
        <v>37</v>
      </c>
      <c r="L14" t="str">
        <f t="shared" si="1"/>
        <v>10</v>
      </c>
      <c r="M14" s="1" t="s">
        <v>37</v>
      </c>
      <c r="N14" t="str">
        <f t="shared" si="2"/>
        <v>27</v>
      </c>
      <c r="O14" t="s">
        <v>36</v>
      </c>
      <c r="P14" t="str">
        <f t="shared" si="3"/>
        <v>2024-10-27_SV Limbach-Dorf</v>
      </c>
    </row>
    <row r="15" spans="1:16" x14ac:dyDescent="0.3">
      <c r="A15" s="5">
        <v>16</v>
      </c>
      <c r="B15" s="5" t="s">
        <v>2</v>
      </c>
      <c r="C15" s="7">
        <v>45599</v>
      </c>
      <c r="D15" s="6">
        <v>0.53125</v>
      </c>
      <c r="E15" s="36" t="s">
        <v>19</v>
      </c>
      <c r="F15" s="4" t="s">
        <v>0</v>
      </c>
      <c r="G15" s="30">
        <v>1</v>
      </c>
      <c r="H15" s="31" t="s">
        <v>34</v>
      </c>
      <c r="I15" s="30">
        <v>2</v>
      </c>
      <c r="J15" t="str">
        <f t="shared" si="0"/>
        <v>2024</v>
      </c>
      <c r="K15" s="1" t="s">
        <v>37</v>
      </c>
      <c r="L15" t="str">
        <f t="shared" si="1"/>
        <v>11</v>
      </c>
      <c r="M15" s="1" t="s">
        <v>37</v>
      </c>
      <c r="N15" t="str">
        <f t="shared" si="2"/>
        <v>03</v>
      </c>
      <c r="O15" t="s">
        <v>36</v>
      </c>
      <c r="P15" t="str">
        <f t="shared" si="3"/>
        <v>2024-11-03_SV Limbach-Dorf</v>
      </c>
    </row>
    <row r="16" spans="1:16" ht="19.5" thickBot="1" x14ac:dyDescent="0.35">
      <c r="A16" s="9">
        <v>17</v>
      </c>
      <c r="B16" s="9" t="s">
        <v>2</v>
      </c>
      <c r="C16" s="19">
        <v>45606</v>
      </c>
      <c r="D16" s="20">
        <v>0.60416666666666663</v>
      </c>
      <c r="E16" s="37" t="s">
        <v>0</v>
      </c>
      <c r="F16" s="10" t="s">
        <v>20</v>
      </c>
      <c r="G16" s="32">
        <v>4</v>
      </c>
      <c r="H16" s="33" t="s">
        <v>34</v>
      </c>
      <c r="I16" s="32">
        <v>4</v>
      </c>
      <c r="J16" t="str">
        <f t="shared" si="0"/>
        <v>2024</v>
      </c>
      <c r="K16" s="1" t="s">
        <v>37</v>
      </c>
      <c r="L16" t="str">
        <f t="shared" si="1"/>
        <v>11</v>
      </c>
      <c r="M16" s="1" t="s">
        <v>37</v>
      </c>
      <c r="N16" t="str">
        <f t="shared" si="2"/>
        <v>10</v>
      </c>
      <c r="O16" t="s">
        <v>36</v>
      </c>
      <c r="P16" t="str">
        <f t="shared" si="3"/>
        <v>2024-11-10_VfB Dillingen</v>
      </c>
    </row>
    <row r="17" spans="1:18" ht="21.95" customHeight="1" x14ac:dyDescent="0.3">
      <c r="A17" s="15">
        <v>19</v>
      </c>
      <c r="B17" s="15" t="s">
        <v>2</v>
      </c>
      <c r="C17" s="16">
        <v>45732</v>
      </c>
      <c r="D17" s="17">
        <v>0.625</v>
      </c>
      <c r="E17" s="38" t="s">
        <v>0</v>
      </c>
      <c r="F17" s="18" t="s">
        <v>21</v>
      </c>
      <c r="G17" s="50">
        <v>0</v>
      </c>
      <c r="H17" s="51" t="s">
        <v>34</v>
      </c>
      <c r="I17" s="50">
        <v>2</v>
      </c>
      <c r="J17" t="str">
        <f>TEXT(C17,"JJJJ")</f>
        <v>2025</v>
      </c>
      <c r="K17" s="1" t="s">
        <v>37</v>
      </c>
      <c r="L17" t="str">
        <f>TEXT(C17,"MM")</f>
        <v>03</v>
      </c>
      <c r="M17" s="1" t="s">
        <v>37</v>
      </c>
      <c r="N17" t="str">
        <f>TEXT(C17,"TT")</f>
        <v>16</v>
      </c>
      <c r="O17" t="s">
        <v>36</v>
      </c>
      <c r="P17" t="str">
        <f>J17&amp;K17&amp;L17&amp;M17&amp;N17&amp;O17&amp;F17</f>
        <v>2025-03-16_SC Primsweiler</v>
      </c>
    </row>
    <row r="18" spans="1:18" ht="21.95" customHeight="1" x14ac:dyDescent="0.3">
      <c r="A18" s="12">
        <v>21</v>
      </c>
      <c r="B18" s="12" t="s">
        <v>2</v>
      </c>
      <c r="C18" s="7">
        <v>45739</v>
      </c>
      <c r="D18" s="6">
        <v>0.625</v>
      </c>
      <c r="E18" s="36" t="s">
        <v>0</v>
      </c>
      <c r="F18" s="4" t="s">
        <v>22</v>
      </c>
      <c r="G18" s="30">
        <v>11</v>
      </c>
      <c r="H18" s="31" t="s">
        <v>34</v>
      </c>
      <c r="I18" s="30">
        <v>0</v>
      </c>
      <c r="J18" t="str">
        <f>TEXT(C18,"JJJJ")</f>
        <v>2025</v>
      </c>
      <c r="K18" s="1" t="s">
        <v>37</v>
      </c>
      <c r="L18" t="str">
        <f>TEXT(C18,"MM")</f>
        <v>03</v>
      </c>
      <c r="M18" s="1" t="s">
        <v>37</v>
      </c>
      <c r="N18" t="str">
        <f>TEXT(C18,"TT")</f>
        <v>23</v>
      </c>
      <c r="O18" t="s">
        <v>36</v>
      </c>
      <c r="P18" t="str">
        <f>J18&amp;K18&amp;L18&amp;M18&amp;N18&amp;O18&amp;F18</f>
        <v>2025-03-23_SV Britten-Hausbach 2</v>
      </c>
    </row>
    <row r="19" spans="1:18" ht="21.95" customHeight="1" x14ac:dyDescent="0.3">
      <c r="A19" s="12">
        <v>22</v>
      </c>
      <c r="B19" s="12" t="s">
        <v>2</v>
      </c>
      <c r="C19" s="7">
        <v>45746</v>
      </c>
      <c r="D19" s="6">
        <v>0.625</v>
      </c>
      <c r="E19" s="36" t="s">
        <v>3</v>
      </c>
      <c r="F19" s="4" t="s">
        <v>0</v>
      </c>
      <c r="G19" s="34">
        <v>3</v>
      </c>
      <c r="H19" s="35" t="s">
        <v>34</v>
      </c>
      <c r="I19" s="34">
        <v>1</v>
      </c>
      <c r="J19" t="str">
        <f t="shared" ref="J19:J27" si="4">TEXT(C19,"JJJJ")</f>
        <v>2025</v>
      </c>
      <c r="K19" s="1" t="s">
        <v>37</v>
      </c>
      <c r="L19" t="str">
        <f t="shared" ref="L19:L27" si="5">TEXT(C19,"MM")</f>
        <v>03</v>
      </c>
      <c r="M19" s="1" t="s">
        <v>37</v>
      </c>
      <c r="N19" t="str">
        <f t="shared" ref="N19:N27" si="6">TEXT(C19,"TT")</f>
        <v>30</v>
      </c>
      <c r="O19" t="s">
        <v>36</v>
      </c>
      <c r="P19" t="str">
        <f t="shared" ref="P19:P27" si="7">J19&amp;K19&amp;L19&amp;M19&amp;N19&amp;O19&amp;F19</f>
        <v>2025-03-30_SV Limbach-Dorf</v>
      </c>
    </row>
    <row r="20" spans="1:18" ht="21.95" customHeight="1" x14ac:dyDescent="0.3">
      <c r="A20" s="12">
        <v>23</v>
      </c>
      <c r="B20" s="12" t="s">
        <v>2</v>
      </c>
      <c r="C20" s="7">
        <v>45753</v>
      </c>
      <c r="D20" s="6">
        <v>0.625</v>
      </c>
      <c r="E20" s="36" t="s">
        <v>0</v>
      </c>
      <c r="F20" s="4" t="s">
        <v>23</v>
      </c>
      <c r="G20" s="30">
        <v>4</v>
      </c>
      <c r="H20" s="31" t="s">
        <v>34</v>
      </c>
      <c r="I20" s="30">
        <v>2</v>
      </c>
      <c r="J20" t="str">
        <f t="shared" si="4"/>
        <v>2025</v>
      </c>
      <c r="K20" s="1" t="s">
        <v>37</v>
      </c>
      <c r="L20" t="str">
        <f t="shared" si="5"/>
        <v>04</v>
      </c>
      <c r="M20" s="1" t="s">
        <v>37</v>
      </c>
      <c r="N20" t="str">
        <f t="shared" si="6"/>
        <v>06</v>
      </c>
      <c r="O20" t="s">
        <v>36</v>
      </c>
      <c r="P20" t="str">
        <f t="shared" si="7"/>
        <v>2025-04-06_SF Thailen</v>
      </c>
    </row>
    <row r="21" spans="1:18" ht="21.95" customHeight="1" x14ac:dyDescent="0.3">
      <c r="A21" s="12">
        <v>24</v>
      </c>
      <c r="B21" s="12" t="s">
        <v>2</v>
      </c>
      <c r="C21" s="7">
        <v>45760</v>
      </c>
      <c r="D21" s="6">
        <v>0.55208333333333337</v>
      </c>
      <c r="E21" s="36" t="s">
        <v>24</v>
      </c>
      <c r="F21" s="4" t="s">
        <v>0</v>
      </c>
      <c r="G21" s="30">
        <v>1</v>
      </c>
      <c r="H21" s="31" t="s">
        <v>34</v>
      </c>
      <c r="I21" s="30">
        <v>2</v>
      </c>
      <c r="J21" t="str">
        <f t="shared" si="4"/>
        <v>2025</v>
      </c>
      <c r="K21" s="1" t="s">
        <v>37</v>
      </c>
      <c r="L21" t="str">
        <f t="shared" si="5"/>
        <v>04</v>
      </c>
      <c r="M21" s="1" t="s">
        <v>37</v>
      </c>
      <c r="N21" t="str">
        <f t="shared" si="6"/>
        <v>13</v>
      </c>
      <c r="O21" t="s">
        <v>36</v>
      </c>
      <c r="P21" t="str">
        <f t="shared" si="7"/>
        <v>2025-04-13_SV Limbach-Dorf</v>
      </c>
    </row>
    <row r="22" spans="1:18" ht="21.95" customHeight="1" x14ac:dyDescent="0.3">
      <c r="A22" s="12">
        <v>25</v>
      </c>
      <c r="B22" s="12" t="s">
        <v>4</v>
      </c>
      <c r="C22" s="7">
        <v>45768</v>
      </c>
      <c r="D22" s="6">
        <v>0.625</v>
      </c>
      <c r="E22" s="36" t="s">
        <v>0</v>
      </c>
      <c r="F22" s="4" t="s">
        <v>25</v>
      </c>
      <c r="G22" s="34">
        <v>3</v>
      </c>
      <c r="H22" s="35" t="s">
        <v>34</v>
      </c>
      <c r="I22" s="34">
        <v>5</v>
      </c>
      <c r="J22" t="str">
        <f t="shared" si="4"/>
        <v>2025</v>
      </c>
      <c r="K22" s="1" t="s">
        <v>37</v>
      </c>
      <c r="L22" t="str">
        <f t="shared" si="5"/>
        <v>04</v>
      </c>
      <c r="M22" s="1" t="s">
        <v>37</v>
      </c>
      <c r="N22" t="str">
        <f t="shared" si="6"/>
        <v>21</v>
      </c>
      <c r="O22" t="s">
        <v>36</v>
      </c>
      <c r="P22" t="str">
        <f t="shared" si="7"/>
        <v>2025-04-21_SG Lockweiler-Krettnich-Morscholz-Steinberg</v>
      </c>
    </row>
    <row r="23" spans="1:18" ht="21.95" customHeight="1" x14ac:dyDescent="0.3">
      <c r="A23" s="12">
        <v>26</v>
      </c>
      <c r="B23" s="12" t="s">
        <v>2</v>
      </c>
      <c r="C23" s="7">
        <v>45774</v>
      </c>
      <c r="D23" s="6">
        <v>0.625</v>
      </c>
      <c r="E23" s="36" t="s">
        <v>0</v>
      </c>
      <c r="F23" s="4" t="s">
        <v>26</v>
      </c>
      <c r="G23" s="30">
        <v>4</v>
      </c>
      <c r="H23" s="31" t="s">
        <v>34</v>
      </c>
      <c r="I23" s="30">
        <v>2</v>
      </c>
      <c r="J23" t="str">
        <f t="shared" si="4"/>
        <v>2025</v>
      </c>
      <c r="K23" s="1" t="s">
        <v>37</v>
      </c>
      <c r="L23" t="str">
        <f t="shared" si="5"/>
        <v>04</v>
      </c>
      <c r="M23" s="1" t="s">
        <v>37</v>
      </c>
      <c r="N23" t="str">
        <f t="shared" si="6"/>
        <v>27</v>
      </c>
      <c r="O23" t="s">
        <v>36</v>
      </c>
      <c r="P23" t="str">
        <f t="shared" si="7"/>
        <v>2025-04-27_SF Bachem-Rimlingen 2</v>
      </c>
    </row>
    <row r="24" spans="1:18" ht="21.95" customHeight="1" x14ac:dyDescent="0.3">
      <c r="A24" s="12">
        <v>18</v>
      </c>
      <c r="B24" s="12" t="s">
        <v>38</v>
      </c>
      <c r="C24" s="7">
        <v>45777</v>
      </c>
      <c r="D24" s="6">
        <v>0.80208333333333337</v>
      </c>
      <c r="E24" s="36" t="s">
        <v>27</v>
      </c>
      <c r="F24" s="4" t="s">
        <v>0</v>
      </c>
      <c r="G24" s="30">
        <v>0</v>
      </c>
      <c r="H24" s="31" t="s">
        <v>34</v>
      </c>
      <c r="I24" s="30">
        <v>5</v>
      </c>
      <c r="J24" t="str">
        <f t="shared" si="4"/>
        <v>2025</v>
      </c>
      <c r="K24" s="1" t="s">
        <v>37</v>
      </c>
      <c r="L24" t="str">
        <f t="shared" si="5"/>
        <v>04</v>
      </c>
      <c r="M24" s="1" t="s">
        <v>37</v>
      </c>
      <c r="N24" t="str">
        <f t="shared" si="6"/>
        <v>30</v>
      </c>
      <c r="O24" t="s">
        <v>36</v>
      </c>
      <c r="P24" t="str">
        <f t="shared" si="7"/>
        <v>2025-04-30_SV Limbach-Dorf</v>
      </c>
    </row>
    <row r="25" spans="1:18" ht="21.95" customHeight="1" x14ac:dyDescent="0.3">
      <c r="A25" s="12">
        <v>28</v>
      </c>
      <c r="B25" s="12" t="s">
        <v>2</v>
      </c>
      <c r="C25" s="7">
        <v>45788</v>
      </c>
      <c r="D25" s="6">
        <v>0.625</v>
      </c>
      <c r="E25" s="36" t="s">
        <v>0</v>
      </c>
      <c r="F25" s="4" t="s">
        <v>28</v>
      </c>
      <c r="G25" s="13"/>
      <c r="H25" s="14" t="s">
        <v>34</v>
      </c>
      <c r="I25" s="13"/>
      <c r="J25" t="str">
        <f t="shared" si="4"/>
        <v>2025</v>
      </c>
      <c r="K25" s="1" t="s">
        <v>37</v>
      </c>
      <c r="L25" t="str">
        <f t="shared" si="5"/>
        <v>05</v>
      </c>
      <c r="M25" s="1" t="s">
        <v>37</v>
      </c>
      <c r="N25" t="str">
        <f t="shared" si="6"/>
        <v>11</v>
      </c>
      <c r="O25" t="s">
        <v>36</v>
      </c>
      <c r="P25" t="str">
        <f t="shared" si="7"/>
        <v>2025-05-11_SV Losheim 2</v>
      </c>
    </row>
    <row r="26" spans="1:18" ht="21.95" customHeight="1" x14ac:dyDescent="0.3">
      <c r="A26" s="12">
        <v>29</v>
      </c>
      <c r="B26" s="12" t="s">
        <v>2</v>
      </c>
      <c r="C26" s="7">
        <v>45795</v>
      </c>
      <c r="D26" s="6">
        <v>0.625</v>
      </c>
      <c r="E26" s="36" t="s">
        <v>1</v>
      </c>
      <c r="F26" s="4" t="s">
        <v>0</v>
      </c>
      <c r="G26" s="13"/>
      <c r="H26" s="14" t="s">
        <v>34</v>
      </c>
      <c r="I26" s="13"/>
      <c r="J26" t="str">
        <f t="shared" si="4"/>
        <v>2025</v>
      </c>
      <c r="K26" s="1" t="s">
        <v>37</v>
      </c>
      <c r="L26" t="str">
        <f t="shared" si="5"/>
        <v>05</v>
      </c>
      <c r="M26" s="1" t="s">
        <v>37</v>
      </c>
      <c r="N26" t="str">
        <f t="shared" si="6"/>
        <v>18</v>
      </c>
      <c r="O26" t="s">
        <v>36</v>
      </c>
      <c r="P26" t="str">
        <f t="shared" si="7"/>
        <v>2025-05-18_SV Limbach-Dorf</v>
      </c>
    </row>
    <row r="27" spans="1:18" ht="21.95" customHeight="1" x14ac:dyDescent="0.3">
      <c r="A27" s="12">
        <v>30</v>
      </c>
      <c r="B27" s="12" t="s">
        <v>2</v>
      </c>
      <c r="C27" s="7">
        <v>45801</v>
      </c>
      <c r="D27" s="6">
        <v>0.75</v>
      </c>
      <c r="E27" s="36" t="s">
        <v>0</v>
      </c>
      <c r="F27" s="4" t="s">
        <v>29</v>
      </c>
      <c r="G27" s="13"/>
      <c r="H27" s="14" t="s">
        <v>34</v>
      </c>
      <c r="I27" s="13"/>
      <c r="J27" t="str">
        <f t="shared" si="4"/>
        <v>2025</v>
      </c>
      <c r="K27" s="1" t="s">
        <v>37</v>
      </c>
      <c r="L27" t="str">
        <f t="shared" si="5"/>
        <v>05</v>
      </c>
      <c r="M27" s="1" t="s">
        <v>37</v>
      </c>
      <c r="N27" t="str">
        <f t="shared" si="6"/>
        <v>24</v>
      </c>
      <c r="O27" t="s">
        <v>36</v>
      </c>
      <c r="P27" t="str">
        <f t="shared" si="7"/>
        <v>2025-05-24_DJK Dillingen</v>
      </c>
    </row>
    <row r="28" spans="1:18" x14ac:dyDescent="0.3">
      <c r="A28" s="40"/>
      <c r="B28" s="41"/>
      <c r="C28" s="41"/>
      <c r="D28" s="41"/>
      <c r="E28" s="42"/>
      <c r="F28" s="41"/>
      <c r="G28" s="43"/>
      <c r="H28" s="43"/>
      <c r="I28" s="44"/>
      <c r="R28" s="46"/>
    </row>
    <row r="29" spans="1:18" ht="21" x14ac:dyDescent="0.35">
      <c r="A29" s="45" t="s">
        <v>33</v>
      </c>
      <c r="B29" s="54" t="s">
        <v>30</v>
      </c>
      <c r="C29" s="46"/>
      <c r="D29" s="46"/>
      <c r="E29" s="47"/>
      <c r="F29" s="46"/>
      <c r="G29" s="48"/>
      <c r="H29" s="48"/>
      <c r="I29" s="49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21" x14ac:dyDescent="0.35">
      <c r="A30" s="45"/>
      <c r="B30" s="46"/>
      <c r="C30" s="46"/>
      <c r="D30" s="46"/>
      <c r="E30" s="47"/>
      <c r="F30" s="46"/>
      <c r="G30" s="48"/>
      <c r="H30" s="48"/>
      <c r="I30" s="49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21" x14ac:dyDescent="0.35">
      <c r="A31" s="45" t="s">
        <v>33</v>
      </c>
      <c r="B31" s="54" t="s">
        <v>31</v>
      </c>
      <c r="C31" s="46"/>
      <c r="D31" s="46"/>
      <c r="E31" s="47"/>
      <c r="F31" s="46"/>
      <c r="G31" s="48"/>
      <c r="H31" s="48"/>
      <c r="I31" s="49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21" x14ac:dyDescent="0.35">
      <c r="A32" s="55"/>
      <c r="B32" s="56"/>
      <c r="C32" s="56"/>
      <c r="D32" s="56"/>
      <c r="E32" s="57"/>
      <c r="F32" s="56"/>
      <c r="G32" s="58"/>
      <c r="H32" s="58"/>
      <c r="I32" s="59"/>
      <c r="J32" s="46"/>
      <c r="K32" s="46"/>
      <c r="L32" s="46"/>
      <c r="M32" s="46"/>
      <c r="N32" s="46"/>
      <c r="O32" s="46"/>
      <c r="P32" s="46"/>
      <c r="Q32" s="46"/>
      <c r="R32" s="46"/>
    </row>
  </sheetData>
  <conditionalFormatting sqref="H1:I1 E1:F1048576">
    <cfRule type="containsText" dxfId="3" priority="7" operator="containsText" text="Limba">
      <formula>NOT(ISERROR(SEARCH("Limba",E1)))</formula>
    </cfRule>
  </conditionalFormatting>
  <conditionalFormatting sqref="G1">
    <cfRule type="containsText" dxfId="2" priority="6" operator="containsText" text="Limba">
      <formula>NOT(ISERROR(SEARCH("Limba",G1)))</formula>
    </cfRule>
  </conditionalFormatting>
  <conditionalFormatting sqref="G2">
    <cfRule type="cellIs" dxfId="1" priority="5" operator="greaterThan">
      <formula>"I2"</formula>
    </cfRule>
  </conditionalFormatting>
  <conditionalFormatting sqref="E1:E1048576">
    <cfRule type="cellIs" dxfId="0" priority="1" operator="equal">
      <formula>"SV Limbach-Dorf"</formula>
    </cfRule>
  </conditionalFormatting>
  <pageMargins left="0.70866141732283472" right="0.70866141732283472" top="0.82677165354330717" bottom="0.59055118110236227" header="0.31496062992125984" footer="0.31496062992125984"/>
  <pageSetup paperSize="9" scale="78" orientation="landscape" horizontalDpi="4294967294" r:id="rId1"/>
  <headerFooter>
    <oddHeader>&amp;L&amp;18SV Limbach-Dorf e. V.&amp;R&amp;18&amp;A</oddHeader>
    <oddFooter>&amp;LLetzte Änderung: &amp;D&amp;RDOK-ID: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7F95-2347-4297-B0CD-85A64D2BFB40}">
  <dimension ref="A1:P30"/>
  <sheetViews>
    <sheetView zoomScale="70" zoomScaleNormal="70" workbookViewId="0">
      <pane ySplit="1" topLeftCell="A2" activePane="bottomLeft" state="frozen"/>
      <selection pane="bottomLeft" activeCell="C31" sqref="C31"/>
    </sheetView>
  </sheetViews>
  <sheetFormatPr baseColWidth="10" defaultRowHeight="15" x14ac:dyDescent="0.25"/>
  <cols>
    <col min="1" max="1" width="4.140625" bestFit="1" customWidth="1"/>
    <col min="2" max="2" width="2.140625" bestFit="1" customWidth="1"/>
    <col min="3" max="3" width="10.7109375" style="1" customWidth="1"/>
    <col min="4" max="4" width="1.5703125" bestFit="1" customWidth="1"/>
    <col min="5" max="5" width="7.28515625" style="1" bestFit="1" customWidth="1"/>
    <col min="6" max="6" width="5.85546875" bestFit="1" customWidth="1"/>
    <col min="7" max="7" width="42" bestFit="1" customWidth="1"/>
    <col min="8" max="8" width="3.140625" bestFit="1" customWidth="1"/>
    <col min="9" max="9" width="28.5703125" customWidth="1"/>
    <col min="10" max="10" width="3.140625" bestFit="1" customWidth="1"/>
    <col min="11" max="11" width="8.140625" bestFit="1" customWidth="1"/>
    <col min="12" max="12" width="9.140625" bestFit="1" customWidth="1"/>
    <col min="13" max="13" width="5.28515625" customWidth="1"/>
    <col min="14" max="14" width="94.42578125" bestFit="1" customWidth="1"/>
    <col min="15" max="15" width="2.5703125" customWidth="1"/>
  </cols>
  <sheetData>
    <row r="1" spans="1:16" s="2" customFormat="1" x14ac:dyDescent="0.25">
      <c r="C1" s="3" t="s">
        <v>9</v>
      </c>
      <c r="E1" s="3" t="s">
        <v>5</v>
      </c>
      <c r="G1" s="2" t="s">
        <v>6</v>
      </c>
      <c r="I1" s="2" t="s">
        <v>7</v>
      </c>
      <c r="K1" s="2" t="s">
        <v>8</v>
      </c>
      <c r="N1" s="2" t="s">
        <v>35</v>
      </c>
    </row>
    <row r="2" spans="1:16" s="27" customFormat="1" x14ac:dyDescent="0.25">
      <c r="A2" s="21" t="str">
        <f>'Spielplan KL A Prims 2024-2025'!B2</f>
        <v>So</v>
      </c>
      <c r="B2" s="21" t="s">
        <v>14</v>
      </c>
      <c r="C2" s="22" t="str">
        <f>TEXT('Spielplan KL A Prims 2024-2025'!C2,"TT.MM.JJJJ")</f>
        <v>04.08.2024</v>
      </c>
      <c r="D2" s="22" t="s">
        <v>11</v>
      </c>
      <c r="E2" s="23" t="str">
        <f>TEXT('Spielplan KL A Prims 2024-2025'!D2,"hh:mm")</f>
        <v>15:00</v>
      </c>
      <c r="F2" s="23" t="s">
        <v>10</v>
      </c>
      <c r="G2" s="24" t="str">
        <f>'Spielplan KL A Prims 2024-2025'!E2</f>
        <v>SV Limbach-Dorf</v>
      </c>
      <c r="H2" s="25" t="s">
        <v>13</v>
      </c>
      <c r="I2" s="25" t="str">
        <f>'Spielplan KL A Prims 2024-2025'!F2</f>
        <v>TuS Michelbach 2</v>
      </c>
      <c r="J2" s="25" t="s">
        <v>13</v>
      </c>
      <c r="K2" s="21">
        <f>'Spielplan KL A Prims 2024-2025'!A2</f>
        <v>1</v>
      </c>
      <c r="L2" s="25" t="s">
        <v>12</v>
      </c>
      <c r="M2" s="21" t="s">
        <v>36</v>
      </c>
      <c r="N2" s="26" t="str">
        <f t="shared" ref="N2:N27" si="0">A2&amp;B2&amp;C2&amp;D2&amp;E2&amp;F2&amp;G2&amp;H2&amp;I2&amp;J2&amp;K2&amp;L2</f>
        <v>So. 04.08.2024 15:00 Uhr, SV Limbach-Dorf – TuS Michelbach 2 – 1. Spieltag</v>
      </c>
      <c r="P2" s="27" t="str">
        <f>K2&amp;L2&amp;M2&amp;C2&amp;M2&amp;G2&amp;H2&amp;I2</f>
        <v>1. Spieltag_04.08.2024_SV Limbach-Dorf – TuS Michelbach 2</v>
      </c>
    </row>
    <row r="3" spans="1:16" s="27" customFormat="1" x14ac:dyDescent="0.25">
      <c r="A3" s="21" t="str">
        <f>'Spielplan KL A Prims 2024-2025'!B3</f>
        <v>So</v>
      </c>
      <c r="B3" s="21" t="s">
        <v>14</v>
      </c>
      <c r="C3" s="22" t="str">
        <f>TEXT('Spielplan KL A Prims 2024-2025'!C3,"TT.MM.JJJJ")</f>
        <v>11.08.2024</v>
      </c>
      <c r="D3" s="22" t="s">
        <v>11</v>
      </c>
      <c r="E3" s="23" t="str">
        <f>TEXT('Spielplan KL A Prims 2024-2025'!D3,"hh:mm")</f>
        <v>15:00</v>
      </c>
      <c r="F3" s="23" t="s">
        <v>10</v>
      </c>
      <c r="G3" s="24" t="str">
        <f>'Spielplan KL A Prims 2024-2025'!E3</f>
        <v>VfB Dillingen</v>
      </c>
      <c r="H3" s="25" t="s">
        <v>13</v>
      </c>
      <c r="I3" s="25" t="str">
        <f>'Spielplan KL A Prims 2024-2025'!F3</f>
        <v>SV Limbach-Dorf</v>
      </c>
      <c r="J3" s="25" t="s">
        <v>13</v>
      </c>
      <c r="K3" s="21">
        <f>'Spielplan KL A Prims 2024-2025'!A3</f>
        <v>2</v>
      </c>
      <c r="L3" s="25" t="s">
        <v>12</v>
      </c>
      <c r="M3" s="21" t="s">
        <v>36</v>
      </c>
      <c r="N3" s="26" t="str">
        <f t="shared" si="0"/>
        <v>So. 11.08.2024 15:00 Uhr, VfB Dillingen – SV Limbach-Dorf – 2. Spieltag</v>
      </c>
      <c r="P3" s="27" t="str">
        <f t="shared" ref="P3:P27" si="1">K3&amp;L3&amp;M3&amp;C3&amp;M3&amp;G3&amp;H3&amp;I3</f>
        <v>2. Spieltag_11.08.2024_VfB Dillingen – SV Limbach-Dorf</v>
      </c>
    </row>
    <row r="4" spans="1:16" s="27" customFormat="1" x14ac:dyDescent="0.25">
      <c r="A4" s="21" t="str">
        <f>'Spielplan KL A Prims 2024-2025'!B4</f>
        <v>So</v>
      </c>
      <c r="B4" s="21" t="s">
        <v>14</v>
      </c>
      <c r="C4" s="22" t="str">
        <f>TEXT('Spielplan KL A Prims 2024-2025'!C4,"TT.MM.JJJJ")</f>
        <v>25.08.2024</v>
      </c>
      <c r="D4" s="22" t="s">
        <v>11</v>
      </c>
      <c r="E4" s="23" t="str">
        <f>TEXT('Spielplan KL A Prims 2024-2025'!D4,"hh:mm")</f>
        <v>15:30</v>
      </c>
      <c r="F4" s="23" t="s">
        <v>10</v>
      </c>
      <c r="G4" s="24" t="str">
        <f>'Spielplan KL A Prims 2024-2025'!E4</f>
        <v>SC Primsweiler</v>
      </c>
      <c r="H4" s="25" t="s">
        <v>13</v>
      </c>
      <c r="I4" s="25" t="str">
        <f>'Spielplan KL A Prims 2024-2025'!F4</f>
        <v>SV Limbach-Dorf</v>
      </c>
      <c r="J4" s="25" t="s">
        <v>13</v>
      </c>
      <c r="K4" s="21">
        <f>'Spielplan KL A Prims 2024-2025'!A4</f>
        <v>4</v>
      </c>
      <c r="L4" s="25" t="s">
        <v>12</v>
      </c>
      <c r="M4" s="21" t="s">
        <v>36</v>
      </c>
      <c r="N4" s="26" t="str">
        <f t="shared" si="0"/>
        <v>So. 25.08.2024 15:30 Uhr, SC Primsweiler – SV Limbach-Dorf – 4. Spieltag</v>
      </c>
      <c r="P4" s="27" t="str">
        <f t="shared" si="1"/>
        <v>4. Spieltag_25.08.2024_SC Primsweiler – SV Limbach-Dorf</v>
      </c>
    </row>
    <row r="5" spans="1:16" s="27" customFormat="1" x14ac:dyDescent="0.25">
      <c r="A5" s="21" t="str">
        <f>'Spielplan KL A Prims 2024-2025'!B5</f>
        <v>So</v>
      </c>
      <c r="B5" s="21" t="s">
        <v>14</v>
      </c>
      <c r="C5" s="22" t="str">
        <f>TEXT('Spielplan KL A Prims 2024-2025'!C5,"TT.MM.JJJJ")</f>
        <v>01.09.2024</v>
      </c>
      <c r="D5" s="22" t="s">
        <v>11</v>
      </c>
      <c r="E5" s="23" t="str">
        <f>TEXT('Spielplan KL A Prims 2024-2025'!D5,"hh:mm")</f>
        <v>13:15</v>
      </c>
      <c r="F5" s="23" t="s">
        <v>10</v>
      </c>
      <c r="G5" s="24" t="str">
        <f>'Spielplan KL A Prims 2024-2025'!E5</f>
        <v>SV Britten-Hausbach 2</v>
      </c>
      <c r="H5" s="25" t="s">
        <v>13</v>
      </c>
      <c r="I5" s="25" t="str">
        <f>'Spielplan KL A Prims 2024-2025'!F5</f>
        <v>SV Limbach-Dorf</v>
      </c>
      <c r="J5" s="25" t="s">
        <v>13</v>
      </c>
      <c r="K5" s="21">
        <f>'Spielplan KL A Prims 2024-2025'!A5</f>
        <v>6</v>
      </c>
      <c r="L5" s="25" t="s">
        <v>12</v>
      </c>
      <c r="M5" s="21" t="s">
        <v>36</v>
      </c>
      <c r="N5" s="26" t="str">
        <f t="shared" si="0"/>
        <v>So. 01.09.2024 13:15 Uhr, SV Britten-Hausbach 2 – SV Limbach-Dorf – 6. Spieltag</v>
      </c>
      <c r="P5" s="27" t="str">
        <f t="shared" si="1"/>
        <v>6. Spieltag_01.09.2024_SV Britten-Hausbach 2 – SV Limbach-Dorf</v>
      </c>
    </row>
    <row r="6" spans="1:16" s="27" customFormat="1" x14ac:dyDescent="0.25">
      <c r="A6" s="21" t="str">
        <f>'Spielplan KL A Prims 2024-2025'!B6</f>
        <v>So</v>
      </c>
      <c r="B6" s="21" t="s">
        <v>14</v>
      </c>
      <c r="C6" s="22" t="str">
        <f>TEXT('Spielplan KL A Prims 2024-2025'!C6,"TT.MM.JJJJ")</f>
        <v>08.09.2024</v>
      </c>
      <c r="D6" s="22" t="s">
        <v>11</v>
      </c>
      <c r="E6" s="23" t="str">
        <f>TEXT('Spielplan KL A Prims 2024-2025'!D6,"hh:mm")</f>
        <v>15:00</v>
      </c>
      <c r="F6" s="23" t="s">
        <v>10</v>
      </c>
      <c r="G6" s="24" t="str">
        <f>'Spielplan KL A Prims 2024-2025'!E6</f>
        <v>SV Limbach-Dorf</v>
      </c>
      <c r="H6" s="25" t="s">
        <v>13</v>
      </c>
      <c r="I6" s="25" t="str">
        <f>'Spielplan KL A Prims 2024-2025'!F6</f>
        <v>SG Rappweiler-Waldhölzbach</v>
      </c>
      <c r="J6" s="25" t="s">
        <v>13</v>
      </c>
      <c r="K6" s="21">
        <f>'Spielplan KL A Prims 2024-2025'!A6</f>
        <v>7</v>
      </c>
      <c r="L6" s="25" t="s">
        <v>12</v>
      </c>
      <c r="M6" s="21" t="s">
        <v>36</v>
      </c>
      <c r="N6" s="26" t="str">
        <f t="shared" si="0"/>
        <v>So. 08.09.2024 15:00 Uhr, SV Limbach-Dorf – SG Rappweiler-Waldhölzbach – 7. Spieltag</v>
      </c>
      <c r="P6" s="27" t="str">
        <f t="shared" si="1"/>
        <v>7. Spieltag_08.09.2024_SV Limbach-Dorf – SG Rappweiler-Waldhölzbach</v>
      </c>
    </row>
    <row r="7" spans="1:16" s="27" customFormat="1" x14ac:dyDescent="0.25">
      <c r="A7" s="21" t="str">
        <f>'Spielplan KL A Prims 2024-2025'!B7</f>
        <v>So</v>
      </c>
      <c r="B7" s="21" t="s">
        <v>14</v>
      </c>
      <c r="C7" s="22" t="str">
        <f>TEXT('Spielplan KL A Prims 2024-2025'!C7,"TT.MM.JJJJ")</f>
        <v>15.09.2024</v>
      </c>
      <c r="D7" s="22" t="s">
        <v>11</v>
      </c>
      <c r="E7" s="23" t="str">
        <f>TEXT('Spielplan KL A Prims 2024-2025'!D7,"hh:mm")</f>
        <v>15:00</v>
      </c>
      <c r="F7" s="23" t="s">
        <v>10</v>
      </c>
      <c r="G7" s="24" t="str">
        <f>'Spielplan KL A Prims 2024-2025'!E7</f>
        <v>SF Thailen</v>
      </c>
      <c r="H7" s="25" t="s">
        <v>13</v>
      </c>
      <c r="I7" s="25" t="str">
        <f>'Spielplan KL A Prims 2024-2025'!F7</f>
        <v>SV Limbach-Dorf</v>
      </c>
      <c r="J7" s="25" t="s">
        <v>13</v>
      </c>
      <c r="K7" s="21">
        <f>'Spielplan KL A Prims 2024-2025'!A7</f>
        <v>8</v>
      </c>
      <c r="L7" s="25" t="s">
        <v>12</v>
      </c>
      <c r="M7" s="21" t="s">
        <v>36</v>
      </c>
      <c r="N7" s="26" t="str">
        <f t="shared" si="0"/>
        <v>So. 15.09.2024 15:00 Uhr, SF Thailen – SV Limbach-Dorf – 8. Spieltag</v>
      </c>
      <c r="P7" s="27" t="str">
        <f t="shared" si="1"/>
        <v>8. Spieltag_15.09.2024_SF Thailen – SV Limbach-Dorf</v>
      </c>
    </row>
    <row r="8" spans="1:16" s="27" customFormat="1" x14ac:dyDescent="0.25">
      <c r="A8" s="21" t="str">
        <f>'Spielplan KL A Prims 2024-2025'!B8</f>
        <v>So</v>
      </c>
      <c r="B8" s="21" t="s">
        <v>14</v>
      </c>
      <c r="C8" s="22" t="str">
        <f>TEXT('Spielplan KL A Prims 2024-2025'!C8,"TT.MM.JJJJ")</f>
        <v>22.09.2024</v>
      </c>
      <c r="D8" s="22" t="s">
        <v>11</v>
      </c>
      <c r="E8" s="23" t="str">
        <f>TEXT('Spielplan KL A Prims 2024-2025'!D8,"hh:mm")</f>
        <v>15:00</v>
      </c>
      <c r="F8" s="23" t="s">
        <v>10</v>
      </c>
      <c r="G8" s="24" t="str">
        <f>'Spielplan KL A Prims 2024-2025'!E8</f>
        <v>SV Limbach-Dorf</v>
      </c>
      <c r="H8" s="25" t="s">
        <v>13</v>
      </c>
      <c r="I8" s="25" t="str">
        <f>'Spielplan KL A Prims 2024-2025'!F8</f>
        <v>1. FC Schmelz 2</v>
      </c>
      <c r="J8" s="25" t="s">
        <v>13</v>
      </c>
      <c r="K8" s="21">
        <f>'Spielplan KL A Prims 2024-2025'!A8</f>
        <v>9</v>
      </c>
      <c r="L8" s="25" t="s">
        <v>12</v>
      </c>
      <c r="M8" s="21" t="s">
        <v>36</v>
      </c>
      <c r="N8" s="26" t="str">
        <f t="shared" si="0"/>
        <v>So. 22.09.2024 15:00 Uhr, SV Limbach-Dorf – 1. FC Schmelz 2 – 9. Spieltag</v>
      </c>
      <c r="P8" s="27" t="str">
        <f t="shared" si="1"/>
        <v>9. Spieltag_22.09.2024_SV Limbach-Dorf – 1. FC Schmelz 2</v>
      </c>
    </row>
    <row r="9" spans="1:16" s="27" customFormat="1" x14ac:dyDescent="0.25">
      <c r="A9" s="21" t="str">
        <f>'Spielplan KL A Prims 2024-2025'!B9</f>
        <v>So</v>
      </c>
      <c r="B9" s="21" t="s">
        <v>14</v>
      </c>
      <c r="C9" s="22" t="str">
        <f>TEXT('Spielplan KL A Prims 2024-2025'!C9,"TT.MM.JJJJ")</f>
        <v>29.09.2024</v>
      </c>
      <c r="D9" s="22" t="s">
        <v>11</v>
      </c>
      <c r="E9" s="23" t="str">
        <f>TEXT('Spielplan KL A Prims 2024-2025'!D9,"hh:mm")</f>
        <v>15:00</v>
      </c>
      <c r="F9" s="23" t="s">
        <v>10</v>
      </c>
      <c r="G9" s="24" t="str">
        <f>'Spielplan KL A Prims 2024-2025'!E9</f>
        <v>SG Lockweiler-Krettnich-Morscholz-Steinberg</v>
      </c>
      <c r="H9" s="25" t="s">
        <v>13</v>
      </c>
      <c r="I9" s="25" t="str">
        <f>'Spielplan KL A Prims 2024-2025'!F9</f>
        <v>SV Limbach-Dorf</v>
      </c>
      <c r="J9" s="25" t="s">
        <v>13</v>
      </c>
      <c r="K9" s="21">
        <f>'Spielplan KL A Prims 2024-2025'!A9</f>
        <v>10</v>
      </c>
      <c r="L9" s="25" t="s">
        <v>12</v>
      </c>
      <c r="M9" s="21" t="s">
        <v>36</v>
      </c>
      <c r="N9" s="26" t="str">
        <f t="shared" si="0"/>
        <v>So. 29.09.2024 15:00 Uhr, SG Lockweiler-Krettnich-Morscholz-Steinberg – SV Limbach-Dorf – 10. Spieltag</v>
      </c>
      <c r="P9" s="27" t="str">
        <f t="shared" si="1"/>
        <v>10. Spieltag_29.09.2024_SG Lockweiler-Krettnich-Morscholz-Steinberg – SV Limbach-Dorf</v>
      </c>
    </row>
    <row r="10" spans="1:16" s="27" customFormat="1" x14ac:dyDescent="0.25">
      <c r="A10" s="21" t="str">
        <f>'Spielplan KL A Prims 2024-2025'!B10</f>
        <v>Di</v>
      </c>
      <c r="B10" s="21" t="s">
        <v>14</v>
      </c>
      <c r="C10" s="22" t="str">
        <f>TEXT('Spielplan KL A Prims 2024-2025'!C10,"TT.MM.JJJJ")</f>
        <v>01.10.2024</v>
      </c>
      <c r="D10" s="22" t="s">
        <v>11</v>
      </c>
      <c r="E10" s="23" t="str">
        <f>TEXT('Spielplan KL A Prims 2024-2025'!D10,"hh:mm")</f>
        <v>19:00</v>
      </c>
      <c r="F10" s="23" t="s">
        <v>10</v>
      </c>
      <c r="G10" s="24" t="str">
        <f>'Spielplan KL A Prims 2024-2025'!E10</f>
        <v>SF Bachem-Rimlingen 2</v>
      </c>
      <c r="H10" s="25" t="s">
        <v>13</v>
      </c>
      <c r="I10" s="25" t="str">
        <f>'Spielplan KL A Prims 2024-2025'!F10</f>
        <v>SV Limbach-Dorf</v>
      </c>
      <c r="J10" s="25" t="s">
        <v>13</v>
      </c>
      <c r="K10" s="21">
        <f>'Spielplan KL A Prims 2024-2025'!A10</f>
        <v>11</v>
      </c>
      <c r="L10" s="25" t="s">
        <v>12</v>
      </c>
      <c r="M10" s="21" t="s">
        <v>36</v>
      </c>
      <c r="N10" s="26" t="str">
        <f t="shared" si="0"/>
        <v>Di. 01.10.2024 19:00 Uhr, SF Bachem-Rimlingen 2 – SV Limbach-Dorf – 11. Spieltag</v>
      </c>
      <c r="P10" s="27" t="str">
        <f t="shared" si="1"/>
        <v>11. Spieltag_01.10.2024_SF Bachem-Rimlingen 2 – SV Limbach-Dorf</v>
      </c>
    </row>
    <row r="11" spans="1:16" s="27" customFormat="1" x14ac:dyDescent="0.25">
      <c r="A11" s="21" t="str">
        <f>'Spielplan KL A Prims 2024-2025'!B11</f>
        <v>So</v>
      </c>
      <c r="B11" s="21" t="s">
        <v>14</v>
      </c>
      <c r="C11" s="22" t="str">
        <f>TEXT('Spielplan KL A Prims 2024-2025'!C11,"TT.MM.JJJJ")</f>
        <v>06.10.2024</v>
      </c>
      <c r="D11" s="22" t="s">
        <v>11</v>
      </c>
      <c r="E11" s="23" t="str">
        <f>TEXT('Spielplan KL A Prims 2024-2025'!D11,"hh:mm")</f>
        <v>15:00</v>
      </c>
      <c r="F11" s="23" t="s">
        <v>10</v>
      </c>
      <c r="G11" s="24" t="str">
        <f>'Spielplan KL A Prims 2024-2025'!E11</f>
        <v>SV Limbach-Dorf</v>
      </c>
      <c r="H11" s="25" t="s">
        <v>13</v>
      </c>
      <c r="I11" s="25" t="str">
        <f>'Spielplan KL A Prims 2024-2025'!F11</f>
        <v>SG Wadrill-Sitzerath 2</v>
      </c>
      <c r="J11" s="25" t="s">
        <v>13</v>
      </c>
      <c r="K11" s="21">
        <f>'Spielplan KL A Prims 2024-2025'!A11</f>
        <v>3</v>
      </c>
      <c r="L11" s="25" t="s">
        <v>12</v>
      </c>
      <c r="M11" s="21" t="s">
        <v>36</v>
      </c>
      <c r="N11" s="26" t="str">
        <f t="shared" si="0"/>
        <v>So. 06.10.2024 15:00 Uhr, SV Limbach-Dorf – SG Wadrill-Sitzerath 2 – 3. Spieltag</v>
      </c>
      <c r="P11" s="27" t="str">
        <f t="shared" si="1"/>
        <v>3. Spieltag_06.10.2024_SV Limbach-Dorf – SG Wadrill-Sitzerath 2</v>
      </c>
    </row>
    <row r="12" spans="1:16" s="27" customFormat="1" x14ac:dyDescent="0.25">
      <c r="A12" s="21" t="str">
        <f>'Spielplan KL A Prims 2024-2025'!B12</f>
        <v>So</v>
      </c>
      <c r="B12" s="21" t="s">
        <v>14</v>
      </c>
      <c r="C12" s="22" t="str">
        <f>TEXT('Spielplan KL A Prims 2024-2025'!C12,"TT.MM.JJJJ")</f>
        <v>13.10.2024</v>
      </c>
      <c r="D12" s="22" t="s">
        <v>11</v>
      </c>
      <c r="E12" s="23" t="str">
        <f>TEXT('Spielplan KL A Prims 2024-2025'!D12,"hh:mm")</f>
        <v>13:15</v>
      </c>
      <c r="F12" s="23" t="s">
        <v>10</v>
      </c>
      <c r="G12" s="24" t="str">
        <f>'Spielplan KL A Prims 2024-2025'!E12</f>
        <v>SV Losheim 2</v>
      </c>
      <c r="H12" s="25" t="s">
        <v>13</v>
      </c>
      <c r="I12" s="25" t="str">
        <f>'Spielplan KL A Prims 2024-2025'!F12</f>
        <v>SV Limbach-Dorf</v>
      </c>
      <c r="J12" s="25" t="s">
        <v>13</v>
      </c>
      <c r="K12" s="21">
        <f>'Spielplan KL A Prims 2024-2025'!A12</f>
        <v>13</v>
      </c>
      <c r="L12" s="25" t="s">
        <v>12</v>
      </c>
      <c r="M12" s="21" t="s">
        <v>36</v>
      </c>
      <c r="N12" s="26" t="str">
        <f t="shared" si="0"/>
        <v>So. 13.10.2024 13:15 Uhr, SV Losheim 2 – SV Limbach-Dorf – 13. Spieltag</v>
      </c>
      <c r="P12" s="27" t="str">
        <f t="shared" si="1"/>
        <v>13. Spieltag_13.10.2024_SV Losheim 2 – SV Limbach-Dorf</v>
      </c>
    </row>
    <row r="13" spans="1:16" s="27" customFormat="1" x14ac:dyDescent="0.25">
      <c r="A13" s="21" t="str">
        <f>'Spielplan KL A Prims 2024-2025'!B13</f>
        <v>So</v>
      </c>
      <c r="B13" s="21" t="s">
        <v>14</v>
      </c>
      <c r="C13" s="22" t="str">
        <f>TEXT('Spielplan KL A Prims 2024-2025'!C13,"TT.MM.JJJJ")</f>
        <v>20.10.2024</v>
      </c>
      <c r="D13" s="22" t="s">
        <v>11</v>
      </c>
      <c r="E13" s="23" t="str">
        <f>TEXT('Spielplan KL A Prims 2024-2025'!D13,"hh:mm")</f>
        <v>15:00</v>
      </c>
      <c r="F13" s="23" t="s">
        <v>10</v>
      </c>
      <c r="G13" s="24" t="str">
        <f>'Spielplan KL A Prims 2024-2025'!E13</f>
        <v>SV Limbach-Dorf</v>
      </c>
      <c r="H13" s="25" t="s">
        <v>13</v>
      </c>
      <c r="I13" s="25" t="str">
        <f>'Spielplan KL A Prims 2024-2025'!F13</f>
        <v>SV Büschfeld-Nunkirchen</v>
      </c>
      <c r="J13" s="25" t="s">
        <v>13</v>
      </c>
      <c r="K13" s="21">
        <f>'Spielplan KL A Prims 2024-2025'!A13</f>
        <v>14</v>
      </c>
      <c r="L13" s="25" t="s">
        <v>12</v>
      </c>
      <c r="M13" s="21" t="s">
        <v>36</v>
      </c>
      <c r="N13" s="26" t="str">
        <f t="shared" si="0"/>
        <v>So. 20.10.2024 15:00 Uhr, SV Limbach-Dorf – SV Büschfeld-Nunkirchen – 14. Spieltag</v>
      </c>
      <c r="P13" s="27" t="str">
        <f t="shared" si="1"/>
        <v>14. Spieltag_20.10.2024_SV Limbach-Dorf – SV Büschfeld-Nunkirchen</v>
      </c>
    </row>
    <row r="14" spans="1:16" s="27" customFormat="1" x14ac:dyDescent="0.25">
      <c r="A14" s="21" t="str">
        <f>'Spielplan KL A Prims 2024-2025'!B14</f>
        <v>So</v>
      </c>
      <c r="B14" s="21" t="s">
        <v>14</v>
      </c>
      <c r="C14" s="22" t="str">
        <f>TEXT('Spielplan KL A Prims 2024-2025'!C14,"TT.MM.JJJJ")</f>
        <v>27.10.2024</v>
      </c>
      <c r="D14" s="22" t="s">
        <v>11</v>
      </c>
      <c r="E14" s="23" t="str">
        <f>TEXT('Spielplan KL A Prims 2024-2025'!D14,"hh:mm")</f>
        <v>15:00</v>
      </c>
      <c r="F14" s="23" t="s">
        <v>10</v>
      </c>
      <c r="G14" s="24" t="str">
        <f>'Spielplan KL A Prims 2024-2025'!E14</f>
        <v>DJK Dillingen</v>
      </c>
      <c r="H14" s="25" t="s">
        <v>13</v>
      </c>
      <c r="I14" s="25" t="str">
        <f>'Spielplan KL A Prims 2024-2025'!F14</f>
        <v>SV Limbach-Dorf</v>
      </c>
      <c r="J14" s="25" t="s">
        <v>13</v>
      </c>
      <c r="K14" s="21">
        <f>'Spielplan KL A Prims 2024-2025'!A14</f>
        <v>15</v>
      </c>
      <c r="L14" s="25" t="s">
        <v>12</v>
      </c>
      <c r="M14" s="21" t="s">
        <v>36</v>
      </c>
      <c r="N14" s="26" t="str">
        <f t="shared" si="0"/>
        <v>So. 27.10.2024 15:00 Uhr, DJK Dillingen – SV Limbach-Dorf – 15. Spieltag</v>
      </c>
      <c r="P14" s="27" t="str">
        <f t="shared" si="1"/>
        <v>15. Spieltag_27.10.2024_DJK Dillingen – SV Limbach-Dorf</v>
      </c>
    </row>
    <row r="15" spans="1:16" s="27" customFormat="1" x14ac:dyDescent="0.25">
      <c r="A15" s="21" t="str">
        <f>'Spielplan KL A Prims 2024-2025'!B15</f>
        <v>So</v>
      </c>
      <c r="B15" s="21" t="s">
        <v>14</v>
      </c>
      <c r="C15" s="22" t="str">
        <f>TEXT('Spielplan KL A Prims 2024-2025'!C15,"TT.MM.JJJJ")</f>
        <v>03.11.2024</v>
      </c>
      <c r="D15" s="22" t="s">
        <v>11</v>
      </c>
      <c r="E15" s="23" t="str">
        <f>TEXT('Spielplan KL A Prims 2024-2025'!D15,"hh:mm")</f>
        <v>12:45</v>
      </c>
      <c r="F15" s="23" t="s">
        <v>10</v>
      </c>
      <c r="G15" s="24" t="str">
        <f>'Spielplan KL A Prims 2024-2025'!E15</f>
        <v>TuS Michelbach 2</v>
      </c>
      <c r="H15" s="25" t="s">
        <v>13</v>
      </c>
      <c r="I15" s="25" t="str">
        <f>'Spielplan KL A Prims 2024-2025'!F15</f>
        <v>SV Limbach-Dorf</v>
      </c>
      <c r="J15" s="25" t="s">
        <v>13</v>
      </c>
      <c r="K15" s="21">
        <f>'Spielplan KL A Prims 2024-2025'!A15</f>
        <v>16</v>
      </c>
      <c r="L15" s="25" t="s">
        <v>12</v>
      </c>
      <c r="M15" s="21" t="s">
        <v>36</v>
      </c>
      <c r="N15" s="26" t="str">
        <f t="shared" si="0"/>
        <v>So. 03.11.2024 12:45 Uhr, TuS Michelbach 2 – SV Limbach-Dorf – 16. Spieltag</v>
      </c>
      <c r="P15" s="27" t="str">
        <f t="shared" si="1"/>
        <v>16. Spieltag_03.11.2024_TuS Michelbach 2 – SV Limbach-Dorf</v>
      </c>
    </row>
    <row r="16" spans="1:16" s="27" customFormat="1" x14ac:dyDescent="0.25">
      <c r="A16" s="21" t="str">
        <f>'Spielplan KL A Prims 2024-2025'!B16</f>
        <v>So</v>
      </c>
      <c r="B16" s="21" t="s">
        <v>14</v>
      </c>
      <c r="C16" s="22" t="str">
        <f>TEXT('Spielplan KL A Prims 2024-2025'!C16,"TT.MM.JJJJ")</f>
        <v>10.11.2024</v>
      </c>
      <c r="D16" s="22" t="s">
        <v>11</v>
      </c>
      <c r="E16" s="23" t="str">
        <f>TEXT('Spielplan KL A Prims 2024-2025'!D16,"hh:mm")</f>
        <v>14:30</v>
      </c>
      <c r="F16" s="23" t="s">
        <v>10</v>
      </c>
      <c r="G16" s="24" t="str">
        <f>'Spielplan KL A Prims 2024-2025'!E16</f>
        <v>SV Limbach-Dorf</v>
      </c>
      <c r="H16" s="25" t="s">
        <v>13</v>
      </c>
      <c r="I16" s="25" t="str">
        <f>'Spielplan KL A Prims 2024-2025'!F16</f>
        <v>VfB Dillingen</v>
      </c>
      <c r="J16" s="25" t="s">
        <v>13</v>
      </c>
      <c r="K16" s="21">
        <f>'Spielplan KL A Prims 2024-2025'!A16</f>
        <v>17</v>
      </c>
      <c r="L16" s="25" t="s">
        <v>12</v>
      </c>
      <c r="M16" s="21" t="s">
        <v>36</v>
      </c>
      <c r="N16" s="26" t="str">
        <f t="shared" si="0"/>
        <v>So. 10.11.2024 14:30 Uhr, SV Limbach-Dorf – VfB Dillingen – 17. Spieltag</v>
      </c>
      <c r="P16" s="27" t="str">
        <f t="shared" si="1"/>
        <v>17. Spieltag_10.11.2024_SV Limbach-Dorf – VfB Dillingen</v>
      </c>
    </row>
    <row r="17" spans="1:16" s="27" customFormat="1" x14ac:dyDescent="0.25">
      <c r="A17" s="21" t="str">
        <f>'Spielplan KL A Prims 2024-2025'!B17</f>
        <v>So</v>
      </c>
      <c r="B17" s="21" t="s">
        <v>14</v>
      </c>
      <c r="C17" s="22" t="str">
        <f>TEXT('Spielplan KL A Prims 2024-2025'!C17,"TT.MM.JJJJ")</f>
        <v>16.03.2025</v>
      </c>
      <c r="D17" s="22" t="s">
        <v>11</v>
      </c>
      <c r="E17" s="23" t="str">
        <f>TEXT('Spielplan KL A Prims 2024-2025'!D17,"hh:mm")</f>
        <v>15:00</v>
      </c>
      <c r="F17" s="23" t="s">
        <v>10</v>
      </c>
      <c r="G17" s="24" t="str">
        <f>'Spielplan KL A Prims 2024-2025'!E17</f>
        <v>SV Limbach-Dorf</v>
      </c>
      <c r="H17" s="25" t="s">
        <v>13</v>
      </c>
      <c r="I17" s="25" t="str">
        <f>'Spielplan KL A Prims 2024-2025'!F17</f>
        <v>SC Primsweiler</v>
      </c>
      <c r="J17" s="25" t="s">
        <v>13</v>
      </c>
      <c r="K17" s="21">
        <f>'Spielplan KL A Prims 2024-2025'!A17</f>
        <v>19</v>
      </c>
      <c r="L17" s="25" t="s">
        <v>12</v>
      </c>
      <c r="M17" s="21" t="s">
        <v>36</v>
      </c>
      <c r="N17" s="26" t="str">
        <f t="shared" si="0"/>
        <v>So. 16.03.2025 15:00 Uhr, SV Limbach-Dorf – SC Primsweiler – 19. Spieltag</v>
      </c>
      <c r="P17" s="27" t="str">
        <f t="shared" si="1"/>
        <v>19. Spieltag_16.03.2025_SV Limbach-Dorf – SC Primsweiler</v>
      </c>
    </row>
    <row r="18" spans="1:16" s="27" customFormat="1" x14ac:dyDescent="0.25">
      <c r="A18" s="21" t="str">
        <f>'Spielplan KL A Prims 2024-2025'!B18</f>
        <v>So</v>
      </c>
      <c r="B18" s="21" t="s">
        <v>14</v>
      </c>
      <c r="C18" s="22" t="str">
        <f>TEXT('Spielplan KL A Prims 2024-2025'!C18,"TT.MM.JJJJ")</f>
        <v>23.03.2025</v>
      </c>
      <c r="D18" s="22" t="s">
        <v>11</v>
      </c>
      <c r="E18" s="23" t="str">
        <f>TEXT('Spielplan KL A Prims 2024-2025'!D18,"hh:mm")</f>
        <v>15:00</v>
      </c>
      <c r="F18" s="23" t="s">
        <v>10</v>
      </c>
      <c r="G18" s="24" t="str">
        <f>'Spielplan KL A Prims 2024-2025'!E18</f>
        <v>SV Limbach-Dorf</v>
      </c>
      <c r="H18" s="25" t="s">
        <v>13</v>
      </c>
      <c r="I18" s="25" t="str">
        <f>'Spielplan KL A Prims 2024-2025'!F18</f>
        <v>SV Britten-Hausbach 2</v>
      </c>
      <c r="J18" s="25" t="s">
        <v>13</v>
      </c>
      <c r="K18" s="21">
        <f>'Spielplan KL A Prims 2024-2025'!A18</f>
        <v>21</v>
      </c>
      <c r="L18" s="25" t="s">
        <v>12</v>
      </c>
      <c r="M18" s="21" t="s">
        <v>36</v>
      </c>
      <c r="N18" s="26" t="str">
        <f t="shared" si="0"/>
        <v>So. 23.03.2025 15:00 Uhr, SV Limbach-Dorf – SV Britten-Hausbach 2 – 21. Spieltag</v>
      </c>
      <c r="P18" s="27" t="str">
        <f t="shared" si="1"/>
        <v>21. Spieltag_23.03.2025_SV Limbach-Dorf – SV Britten-Hausbach 2</v>
      </c>
    </row>
    <row r="19" spans="1:16" s="27" customFormat="1" x14ac:dyDescent="0.25">
      <c r="A19" s="21" t="str">
        <f>'Spielplan KL A Prims 2024-2025'!B19</f>
        <v>So</v>
      </c>
      <c r="B19" s="21" t="s">
        <v>14</v>
      </c>
      <c r="C19" s="22" t="str">
        <f>TEXT('Spielplan KL A Prims 2024-2025'!C19,"TT.MM.JJJJ")</f>
        <v>30.03.2025</v>
      </c>
      <c r="D19" s="22" t="s">
        <v>11</v>
      </c>
      <c r="E19" s="23" t="str">
        <f>TEXT('Spielplan KL A Prims 2024-2025'!D19,"hh:mm")</f>
        <v>15:00</v>
      </c>
      <c r="F19" s="23" t="s">
        <v>10</v>
      </c>
      <c r="G19" s="24" t="str">
        <f>'Spielplan KL A Prims 2024-2025'!E19</f>
        <v>SG Rappweiler-Waldhölzbach</v>
      </c>
      <c r="H19" s="25" t="s">
        <v>13</v>
      </c>
      <c r="I19" s="25" t="str">
        <f>'Spielplan KL A Prims 2024-2025'!F19</f>
        <v>SV Limbach-Dorf</v>
      </c>
      <c r="J19" s="25" t="s">
        <v>13</v>
      </c>
      <c r="K19" s="21">
        <f>'Spielplan KL A Prims 2024-2025'!A19</f>
        <v>22</v>
      </c>
      <c r="L19" s="25" t="s">
        <v>12</v>
      </c>
      <c r="M19" s="21" t="s">
        <v>36</v>
      </c>
      <c r="N19" s="26" t="str">
        <f t="shared" si="0"/>
        <v>So. 30.03.2025 15:00 Uhr, SG Rappweiler-Waldhölzbach – SV Limbach-Dorf – 22. Spieltag</v>
      </c>
      <c r="P19" s="27" t="str">
        <f t="shared" si="1"/>
        <v>22. Spieltag_30.03.2025_SG Rappweiler-Waldhölzbach – SV Limbach-Dorf</v>
      </c>
    </row>
    <row r="20" spans="1:16" s="27" customFormat="1" x14ac:dyDescent="0.25">
      <c r="A20" s="21" t="str">
        <f>'Spielplan KL A Prims 2024-2025'!B20</f>
        <v>So</v>
      </c>
      <c r="B20" s="21" t="s">
        <v>14</v>
      </c>
      <c r="C20" s="22" t="str">
        <f>TEXT('Spielplan KL A Prims 2024-2025'!C20,"TT.MM.JJJJ")</f>
        <v>06.04.2025</v>
      </c>
      <c r="D20" s="22" t="s">
        <v>11</v>
      </c>
      <c r="E20" s="23" t="str">
        <f>TEXT('Spielplan KL A Prims 2024-2025'!D20,"hh:mm")</f>
        <v>15:00</v>
      </c>
      <c r="F20" s="23" t="s">
        <v>10</v>
      </c>
      <c r="G20" s="24" t="str">
        <f>'Spielplan KL A Prims 2024-2025'!E20</f>
        <v>SV Limbach-Dorf</v>
      </c>
      <c r="H20" s="25" t="s">
        <v>13</v>
      </c>
      <c r="I20" s="25" t="str">
        <f>'Spielplan KL A Prims 2024-2025'!F20</f>
        <v>SF Thailen</v>
      </c>
      <c r="J20" s="25" t="s">
        <v>13</v>
      </c>
      <c r="K20" s="21">
        <f>'Spielplan KL A Prims 2024-2025'!A20</f>
        <v>23</v>
      </c>
      <c r="L20" s="25" t="s">
        <v>12</v>
      </c>
      <c r="M20" s="21" t="s">
        <v>36</v>
      </c>
      <c r="N20" s="26" t="str">
        <f t="shared" si="0"/>
        <v>So. 06.04.2025 15:00 Uhr, SV Limbach-Dorf – SF Thailen – 23. Spieltag</v>
      </c>
      <c r="P20" s="27" t="str">
        <f t="shared" si="1"/>
        <v>23. Spieltag_06.04.2025_SV Limbach-Dorf – SF Thailen</v>
      </c>
    </row>
    <row r="21" spans="1:16" s="27" customFormat="1" x14ac:dyDescent="0.25">
      <c r="A21" s="21" t="str">
        <f>'Spielplan KL A Prims 2024-2025'!B21</f>
        <v>So</v>
      </c>
      <c r="B21" s="21" t="s">
        <v>14</v>
      </c>
      <c r="C21" s="22" t="str">
        <f>TEXT('Spielplan KL A Prims 2024-2025'!C21,"TT.MM.JJJJ")</f>
        <v>13.04.2025</v>
      </c>
      <c r="D21" s="22" t="s">
        <v>11</v>
      </c>
      <c r="E21" s="23" t="str">
        <f>TEXT('Spielplan KL A Prims 2024-2025'!D21,"hh:mm")</f>
        <v>13:15</v>
      </c>
      <c r="F21" s="23" t="s">
        <v>10</v>
      </c>
      <c r="G21" s="24" t="str">
        <f>'Spielplan KL A Prims 2024-2025'!E21</f>
        <v>1. FC Schmelz 2</v>
      </c>
      <c r="H21" s="25" t="s">
        <v>13</v>
      </c>
      <c r="I21" s="25" t="str">
        <f>'Spielplan KL A Prims 2024-2025'!F21</f>
        <v>SV Limbach-Dorf</v>
      </c>
      <c r="J21" s="25" t="s">
        <v>13</v>
      </c>
      <c r="K21" s="21">
        <f>'Spielplan KL A Prims 2024-2025'!A21</f>
        <v>24</v>
      </c>
      <c r="L21" s="25" t="s">
        <v>12</v>
      </c>
      <c r="M21" s="21" t="s">
        <v>36</v>
      </c>
      <c r="N21" s="26" t="str">
        <f t="shared" si="0"/>
        <v>So. 13.04.2025 13:15 Uhr, 1. FC Schmelz 2 – SV Limbach-Dorf – 24. Spieltag</v>
      </c>
      <c r="P21" s="27" t="str">
        <f t="shared" si="1"/>
        <v>24. Spieltag_13.04.2025_1. FC Schmelz 2 – SV Limbach-Dorf</v>
      </c>
    </row>
    <row r="22" spans="1:16" s="27" customFormat="1" x14ac:dyDescent="0.25">
      <c r="A22" s="21" t="str">
        <f>'Spielplan KL A Prims 2024-2025'!B22</f>
        <v>Mo</v>
      </c>
      <c r="B22" s="21" t="s">
        <v>14</v>
      </c>
      <c r="C22" s="22" t="str">
        <f>TEXT('Spielplan KL A Prims 2024-2025'!C22,"TT.MM.JJJJ")</f>
        <v>21.04.2025</v>
      </c>
      <c r="D22" s="22" t="s">
        <v>11</v>
      </c>
      <c r="E22" s="23" t="str">
        <f>TEXT('Spielplan KL A Prims 2024-2025'!D22,"hh:mm")</f>
        <v>15:00</v>
      </c>
      <c r="F22" s="23" t="s">
        <v>10</v>
      </c>
      <c r="G22" s="24" t="str">
        <f>'Spielplan KL A Prims 2024-2025'!E22</f>
        <v>SV Limbach-Dorf</v>
      </c>
      <c r="H22" s="25" t="s">
        <v>13</v>
      </c>
      <c r="I22" s="25" t="str">
        <f>'Spielplan KL A Prims 2024-2025'!F22</f>
        <v>SG Lockweiler-Krettnich-Morscholz-Steinberg</v>
      </c>
      <c r="J22" s="25" t="s">
        <v>13</v>
      </c>
      <c r="K22" s="21">
        <f>'Spielplan KL A Prims 2024-2025'!A22</f>
        <v>25</v>
      </c>
      <c r="L22" s="25" t="s">
        <v>12</v>
      </c>
      <c r="M22" s="21" t="s">
        <v>36</v>
      </c>
      <c r="N22" s="26" t="str">
        <f t="shared" si="0"/>
        <v>Mo. 21.04.2025 15:00 Uhr, SV Limbach-Dorf – SG Lockweiler-Krettnich-Morscholz-Steinberg – 25. Spieltag</v>
      </c>
      <c r="P22" s="27" t="str">
        <f t="shared" si="1"/>
        <v>25. Spieltag_21.04.2025_SV Limbach-Dorf – SG Lockweiler-Krettnich-Morscholz-Steinberg</v>
      </c>
    </row>
    <row r="23" spans="1:16" s="27" customFormat="1" x14ac:dyDescent="0.25">
      <c r="A23" s="21" t="str">
        <f>'Spielplan KL A Prims 2024-2025'!B23</f>
        <v>So</v>
      </c>
      <c r="B23" s="21" t="s">
        <v>14</v>
      </c>
      <c r="C23" s="22" t="str">
        <f>TEXT('Spielplan KL A Prims 2024-2025'!C23,"TT.MM.JJJJ")</f>
        <v>27.04.2025</v>
      </c>
      <c r="D23" s="22" t="s">
        <v>11</v>
      </c>
      <c r="E23" s="23" t="str">
        <f>TEXT('Spielplan KL A Prims 2024-2025'!D23,"hh:mm")</f>
        <v>15:00</v>
      </c>
      <c r="F23" s="23" t="s">
        <v>10</v>
      </c>
      <c r="G23" s="24" t="str">
        <f>'Spielplan KL A Prims 2024-2025'!E23</f>
        <v>SV Limbach-Dorf</v>
      </c>
      <c r="H23" s="25" t="s">
        <v>13</v>
      </c>
      <c r="I23" s="25" t="str">
        <f>'Spielplan KL A Prims 2024-2025'!F23</f>
        <v>SF Bachem-Rimlingen 2</v>
      </c>
      <c r="J23" s="25" t="s">
        <v>13</v>
      </c>
      <c r="K23" s="21">
        <f>'Spielplan KL A Prims 2024-2025'!A23</f>
        <v>26</v>
      </c>
      <c r="L23" s="25" t="s">
        <v>12</v>
      </c>
      <c r="M23" s="21" t="s">
        <v>36</v>
      </c>
      <c r="N23" s="26" t="str">
        <f t="shared" si="0"/>
        <v>So. 27.04.2025 15:00 Uhr, SV Limbach-Dorf – SF Bachem-Rimlingen 2 – 26. Spieltag</v>
      </c>
      <c r="P23" s="27" t="str">
        <f t="shared" si="1"/>
        <v>26. Spieltag_27.04.2025_SV Limbach-Dorf – SF Bachem-Rimlingen 2</v>
      </c>
    </row>
    <row r="24" spans="1:16" s="27" customFormat="1" x14ac:dyDescent="0.25">
      <c r="A24" s="21" t="str">
        <f>'Spielplan KL A Prims 2024-2025'!B24</f>
        <v>Mi</v>
      </c>
      <c r="B24" s="21" t="s">
        <v>14</v>
      </c>
      <c r="C24" s="22" t="str">
        <f>TEXT('Spielplan KL A Prims 2024-2025'!C24,"TT.MM.JJJJ")</f>
        <v>30.04.2025</v>
      </c>
      <c r="D24" s="22" t="s">
        <v>11</v>
      </c>
      <c r="E24" s="23" t="str">
        <f>TEXT('Spielplan KL A Prims 2024-2025'!D24,"hh:mm")</f>
        <v>19:15</v>
      </c>
      <c r="F24" s="23" t="s">
        <v>10</v>
      </c>
      <c r="G24" s="24" t="str">
        <f>'Spielplan KL A Prims 2024-2025'!E24</f>
        <v>SG Wadrill-Sitzerath 2</v>
      </c>
      <c r="H24" s="25" t="s">
        <v>13</v>
      </c>
      <c r="I24" s="25" t="str">
        <f>'Spielplan KL A Prims 2024-2025'!F24</f>
        <v>SV Limbach-Dorf</v>
      </c>
      <c r="J24" s="25" t="s">
        <v>13</v>
      </c>
      <c r="K24" s="21">
        <f>'Spielplan KL A Prims 2024-2025'!A24</f>
        <v>18</v>
      </c>
      <c r="L24" s="25" t="s">
        <v>12</v>
      </c>
      <c r="M24" s="21" t="s">
        <v>36</v>
      </c>
      <c r="N24" s="26" t="str">
        <f t="shared" si="0"/>
        <v>Mi. 30.04.2025 19:15 Uhr, SG Wadrill-Sitzerath 2 – SV Limbach-Dorf – 18. Spieltag</v>
      </c>
      <c r="P24" s="27" t="str">
        <f t="shared" si="1"/>
        <v>18. Spieltag_30.04.2025_SG Wadrill-Sitzerath 2 – SV Limbach-Dorf</v>
      </c>
    </row>
    <row r="25" spans="1:16" s="27" customFormat="1" x14ac:dyDescent="0.25">
      <c r="A25" s="21" t="str">
        <f>'Spielplan KL A Prims 2024-2025'!B25</f>
        <v>So</v>
      </c>
      <c r="B25" s="21" t="s">
        <v>14</v>
      </c>
      <c r="C25" s="22" t="str">
        <f>TEXT('Spielplan KL A Prims 2024-2025'!C25,"TT.MM.JJJJ")</f>
        <v>11.05.2025</v>
      </c>
      <c r="D25" s="22" t="s">
        <v>11</v>
      </c>
      <c r="E25" s="23" t="str">
        <f>TEXT('Spielplan KL A Prims 2024-2025'!D25,"hh:mm")</f>
        <v>15:00</v>
      </c>
      <c r="F25" s="23" t="s">
        <v>10</v>
      </c>
      <c r="G25" s="24" t="str">
        <f>'Spielplan KL A Prims 2024-2025'!E25</f>
        <v>SV Limbach-Dorf</v>
      </c>
      <c r="H25" s="25" t="s">
        <v>13</v>
      </c>
      <c r="I25" s="25" t="str">
        <f>'Spielplan KL A Prims 2024-2025'!F25</f>
        <v>SV Losheim 2</v>
      </c>
      <c r="J25" s="25" t="s">
        <v>13</v>
      </c>
      <c r="K25" s="21">
        <f>'Spielplan KL A Prims 2024-2025'!A25</f>
        <v>28</v>
      </c>
      <c r="L25" s="25" t="s">
        <v>12</v>
      </c>
      <c r="M25" s="21" t="s">
        <v>36</v>
      </c>
      <c r="N25" s="26" t="str">
        <f t="shared" si="0"/>
        <v>So. 11.05.2025 15:00 Uhr, SV Limbach-Dorf – SV Losheim 2 – 28. Spieltag</v>
      </c>
      <c r="P25" s="27" t="str">
        <f t="shared" si="1"/>
        <v>28. Spieltag_11.05.2025_SV Limbach-Dorf – SV Losheim 2</v>
      </c>
    </row>
    <row r="26" spans="1:16" s="27" customFormat="1" x14ac:dyDescent="0.25">
      <c r="A26" s="21" t="str">
        <f>'Spielplan KL A Prims 2024-2025'!B26</f>
        <v>So</v>
      </c>
      <c r="B26" s="21" t="s">
        <v>14</v>
      </c>
      <c r="C26" s="22" t="str">
        <f>TEXT('Spielplan KL A Prims 2024-2025'!C26,"TT.MM.JJJJ")</f>
        <v>18.05.2025</v>
      </c>
      <c r="D26" s="22" t="s">
        <v>11</v>
      </c>
      <c r="E26" s="23" t="str">
        <f>TEXT('Spielplan KL A Prims 2024-2025'!D26,"hh:mm")</f>
        <v>15:00</v>
      </c>
      <c r="F26" s="23" t="s">
        <v>10</v>
      </c>
      <c r="G26" s="24" t="str">
        <f>'Spielplan KL A Prims 2024-2025'!E26</f>
        <v>SV Büschfeld-Nunkirchen</v>
      </c>
      <c r="H26" s="25" t="s">
        <v>13</v>
      </c>
      <c r="I26" s="25" t="str">
        <f>'Spielplan KL A Prims 2024-2025'!F26</f>
        <v>SV Limbach-Dorf</v>
      </c>
      <c r="J26" s="25" t="s">
        <v>13</v>
      </c>
      <c r="K26" s="21">
        <f>'Spielplan KL A Prims 2024-2025'!A26</f>
        <v>29</v>
      </c>
      <c r="L26" s="25" t="s">
        <v>12</v>
      </c>
      <c r="M26" s="21" t="s">
        <v>36</v>
      </c>
      <c r="N26" s="26" t="str">
        <f t="shared" si="0"/>
        <v>So. 18.05.2025 15:00 Uhr, SV Büschfeld-Nunkirchen – SV Limbach-Dorf – 29. Spieltag</v>
      </c>
      <c r="P26" s="27" t="str">
        <f t="shared" si="1"/>
        <v>29. Spieltag_18.05.2025_SV Büschfeld-Nunkirchen – SV Limbach-Dorf</v>
      </c>
    </row>
    <row r="27" spans="1:16" s="27" customFormat="1" x14ac:dyDescent="0.25">
      <c r="A27" s="21" t="str">
        <f>'Spielplan KL A Prims 2024-2025'!B27</f>
        <v>So</v>
      </c>
      <c r="B27" s="21" t="s">
        <v>14</v>
      </c>
      <c r="C27" s="22" t="str">
        <f>TEXT('Spielplan KL A Prims 2024-2025'!C27,"TT.MM.JJJJ")</f>
        <v>24.05.2025</v>
      </c>
      <c r="D27" s="22" t="s">
        <v>11</v>
      </c>
      <c r="E27" s="23" t="str">
        <f>TEXT('Spielplan KL A Prims 2024-2025'!D27,"hh:mm")</f>
        <v>18:00</v>
      </c>
      <c r="F27" s="23" t="s">
        <v>10</v>
      </c>
      <c r="G27" s="24" t="str">
        <f>'Spielplan KL A Prims 2024-2025'!E27</f>
        <v>SV Limbach-Dorf</v>
      </c>
      <c r="H27" s="25" t="s">
        <v>13</v>
      </c>
      <c r="I27" s="25" t="str">
        <f>'Spielplan KL A Prims 2024-2025'!F27</f>
        <v>DJK Dillingen</v>
      </c>
      <c r="J27" s="25" t="s">
        <v>13</v>
      </c>
      <c r="K27" s="21">
        <f>'Spielplan KL A Prims 2024-2025'!A27</f>
        <v>30</v>
      </c>
      <c r="L27" s="25" t="s">
        <v>12</v>
      </c>
      <c r="M27" s="21" t="s">
        <v>36</v>
      </c>
      <c r="N27" s="26" t="str">
        <f t="shared" si="0"/>
        <v>So. 24.05.2025 18:00 Uhr, SV Limbach-Dorf – DJK Dillingen – 30. Spieltag</v>
      </c>
      <c r="P27" s="27" t="str">
        <f t="shared" si="1"/>
        <v>30. Spieltag_24.05.2025_SV Limbach-Dorf – DJK Dillingen</v>
      </c>
    </row>
    <row r="30" spans="1:16" s="60" customFormat="1" ht="36" x14ac:dyDescent="0.55000000000000004">
      <c r="A30" s="29"/>
      <c r="B30" s="29"/>
      <c r="C30" s="61" t="s">
        <v>39</v>
      </c>
      <c r="D30" s="29"/>
      <c r="E30" s="28"/>
      <c r="F30" s="29"/>
      <c r="G30" s="29"/>
      <c r="H30" s="29"/>
      <c r="I30" s="29"/>
      <c r="J30" s="29"/>
      <c r="K30" s="29"/>
      <c r="L30" s="29"/>
      <c r="M30" s="29"/>
      <c r="N30" s="2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Spielplan KL A Prims 2024-2025</vt:lpstr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mfgth</dc:creator>
  <cp:lastModifiedBy>mfgth</cp:lastModifiedBy>
  <cp:lastPrinted>2025-05-10T20:46:40Z</cp:lastPrinted>
  <dcterms:created xsi:type="dcterms:W3CDTF">2023-07-16T12:58:52Z</dcterms:created>
  <dcterms:modified xsi:type="dcterms:W3CDTF">2025-05-10T20:48:05Z</dcterms:modified>
</cp:coreProperties>
</file>