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j\SV Limbach-Dorf\Saison\Saison 2025_2026\Spielpläne\"/>
    </mc:Choice>
  </mc:AlternateContent>
  <xr:revisionPtr revIDLastSave="0" documentId="13_ncr:1_{74601B44-7EC6-4E0B-A561-E1FF5800106E}" xr6:coauthVersionLast="36" xr6:coauthVersionMax="36" xr10:uidLastSave="{00000000-0000-0000-0000-000000000000}"/>
  <bookViews>
    <workbookView xWindow="0" yWindow="0" windowWidth="38400" windowHeight="16665" xr2:uid="{3AA72484-982C-4B00-92E8-2F1CFF23A1DE}"/>
  </bookViews>
  <sheets>
    <sheet name="Spielplan KL A Hochwald 2025-26" sheetId="3" r:id="rId1"/>
    <sheet name="web" sheetId="1" r:id="rId2"/>
  </sheets>
  <definedNames>
    <definedName name="_xlnm._FilterDatabase" localSheetId="0" hidden="1">'Spielplan KL A Hochwald 2025-26'!$A$1:$P$31</definedName>
    <definedName name="_xlnm._FilterDatabase" localSheetId="1" hidden="1">web!$A$1:$N$27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E3" i="1"/>
  <c r="G3" i="1"/>
  <c r="I3" i="1"/>
  <c r="K3" i="1"/>
  <c r="C4" i="1"/>
  <c r="E4" i="1"/>
  <c r="G4" i="1"/>
  <c r="I4" i="1"/>
  <c r="K4" i="1"/>
  <c r="C5" i="1"/>
  <c r="E5" i="1"/>
  <c r="G5" i="1"/>
  <c r="I5" i="1"/>
  <c r="K5" i="1"/>
  <c r="C6" i="1"/>
  <c r="E6" i="1"/>
  <c r="G6" i="1"/>
  <c r="I6" i="1"/>
  <c r="K6" i="1"/>
  <c r="C7" i="1"/>
  <c r="E7" i="1"/>
  <c r="G7" i="1"/>
  <c r="I7" i="1"/>
  <c r="K7" i="1"/>
  <c r="C8" i="1"/>
  <c r="E8" i="1"/>
  <c r="G8" i="1"/>
  <c r="I8" i="1"/>
  <c r="K8" i="1"/>
  <c r="C9" i="1"/>
  <c r="E9" i="1"/>
  <c r="G9" i="1"/>
  <c r="I9" i="1"/>
  <c r="K9" i="1"/>
  <c r="C10" i="1"/>
  <c r="E10" i="1"/>
  <c r="G10" i="1"/>
  <c r="I10" i="1"/>
  <c r="K10" i="1"/>
  <c r="C11" i="1"/>
  <c r="E11" i="1"/>
  <c r="G11" i="1"/>
  <c r="I11" i="1"/>
  <c r="K11" i="1"/>
  <c r="C12" i="1"/>
  <c r="E12" i="1"/>
  <c r="G12" i="1"/>
  <c r="I12" i="1"/>
  <c r="K12" i="1"/>
  <c r="C13" i="1"/>
  <c r="E13" i="1"/>
  <c r="G13" i="1"/>
  <c r="I13" i="1"/>
  <c r="K13" i="1"/>
  <c r="C14" i="1"/>
  <c r="E14" i="1"/>
  <c r="G14" i="1"/>
  <c r="I14" i="1"/>
  <c r="K14" i="1"/>
  <c r="C15" i="1"/>
  <c r="E15" i="1"/>
  <c r="G15" i="1"/>
  <c r="I15" i="1"/>
  <c r="K15" i="1"/>
  <c r="C16" i="1"/>
  <c r="E16" i="1"/>
  <c r="G16" i="1"/>
  <c r="I16" i="1"/>
  <c r="K16" i="1"/>
  <c r="C17" i="1"/>
  <c r="E17" i="1"/>
  <c r="G17" i="1"/>
  <c r="I17" i="1"/>
  <c r="K17" i="1"/>
  <c r="C18" i="1"/>
  <c r="E18" i="1"/>
  <c r="G18" i="1"/>
  <c r="I18" i="1"/>
  <c r="K18" i="1"/>
  <c r="C19" i="1"/>
  <c r="E19" i="1"/>
  <c r="G19" i="1"/>
  <c r="I19" i="1"/>
  <c r="K19" i="1"/>
  <c r="C20" i="1"/>
  <c r="E20" i="1"/>
  <c r="G20" i="1"/>
  <c r="I20" i="1"/>
  <c r="K20" i="1"/>
  <c r="C21" i="1"/>
  <c r="E21" i="1"/>
  <c r="G21" i="1"/>
  <c r="I21" i="1"/>
  <c r="K21" i="1"/>
  <c r="C22" i="1"/>
  <c r="E22" i="1"/>
  <c r="G22" i="1"/>
  <c r="I22" i="1"/>
  <c r="K22" i="1"/>
  <c r="C23" i="1"/>
  <c r="E23" i="1"/>
  <c r="G23" i="1"/>
  <c r="I23" i="1"/>
  <c r="K23" i="1"/>
  <c r="C24" i="1"/>
  <c r="E24" i="1"/>
  <c r="G24" i="1"/>
  <c r="I24" i="1"/>
  <c r="K24" i="1"/>
  <c r="C25" i="1"/>
  <c r="E25" i="1"/>
  <c r="G25" i="1"/>
  <c r="I25" i="1"/>
  <c r="K25" i="1"/>
  <c r="C26" i="1"/>
  <c r="E26" i="1"/>
  <c r="G26" i="1"/>
  <c r="I26" i="1"/>
  <c r="K26" i="1"/>
  <c r="C27" i="1"/>
  <c r="E27" i="1"/>
  <c r="G27" i="1"/>
  <c r="I27" i="1"/>
  <c r="K27" i="1"/>
  <c r="C28" i="1"/>
  <c r="E28" i="1"/>
  <c r="G28" i="1"/>
  <c r="I28" i="1"/>
  <c r="K28" i="1"/>
  <c r="C29" i="1"/>
  <c r="E29" i="1"/>
  <c r="G29" i="1"/>
  <c r="I29" i="1"/>
  <c r="K29" i="1"/>
  <c r="C30" i="1"/>
  <c r="E30" i="1"/>
  <c r="G30" i="1"/>
  <c r="I30" i="1"/>
  <c r="K30" i="1"/>
  <c r="C31" i="1"/>
  <c r="E31" i="1"/>
  <c r="G31" i="1"/>
  <c r="I31" i="1"/>
  <c r="K31" i="1"/>
  <c r="P10" i="1" l="1"/>
  <c r="P25" i="1"/>
  <c r="P17" i="1"/>
  <c r="P8" i="1"/>
  <c r="P19" i="1"/>
  <c r="P13" i="1"/>
  <c r="P6" i="1"/>
  <c r="P24" i="1"/>
  <c r="P20" i="1"/>
  <c r="P9" i="1"/>
  <c r="P16" i="1"/>
  <c r="P5" i="1"/>
  <c r="P12" i="1"/>
  <c r="P28" i="1"/>
  <c r="P30" i="1"/>
  <c r="P26" i="1"/>
  <c r="P15" i="1"/>
  <c r="P31" i="1"/>
  <c r="P11" i="1"/>
  <c r="P22" i="1"/>
  <c r="P18" i="1"/>
  <c r="P27" i="1"/>
  <c r="P3" i="1"/>
  <c r="P29" i="1"/>
  <c r="P14" i="1"/>
  <c r="P21" i="1"/>
  <c r="P23" i="1"/>
  <c r="P7" i="1"/>
  <c r="P4" i="1"/>
  <c r="N27" i="3"/>
  <c r="L27" i="3"/>
  <c r="J27" i="3"/>
  <c r="B27" i="3"/>
  <c r="A27" i="1" s="1"/>
  <c r="N27" i="1" s="1"/>
  <c r="N26" i="3"/>
  <c r="L26" i="3"/>
  <c r="J26" i="3"/>
  <c r="B26" i="3"/>
  <c r="A26" i="1" s="1"/>
  <c r="Q26" i="1" s="1"/>
  <c r="N25" i="3"/>
  <c r="L25" i="3"/>
  <c r="J25" i="3"/>
  <c r="B25" i="3"/>
  <c r="A25" i="1" s="1"/>
  <c r="N25" i="1" s="1"/>
  <c r="N24" i="3"/>
  <c r="L24" i="3"/>
  <c r="J24" i="3"/>
  <c r="B24" i="3"/>
  <c r="A24" i="1" s="1"/>
  <c r="Q24" i="1" s="1"/>
  <c r="P26" i="3" l="1"/>
  <c r="P27" i="3"/>
  <c r="P24" i="3"/>
  <c r="P25" i="3"/>
  <c r="Q27" i="1"/>
  <c r="N24" i="1"/>
  <c r="Q25" i="1"/>
  <c r="N26" i="1"/>
  <c r="B31" i="3"/>
  <c r="A31" i="1" s="1"/>
  <c r="B30" i="3"/>
  <c r="A30" i="1" s="1"/>
  <c r="B29" i="3"/>
  <c r="A29" i="1" s="1"/>
  <c r="B28" i="3"/>
  <c r="A28" i="1" s="1"/>
  <c r="B23" i="3"/>
  <c r="A23" i="1" s="1"/>
  <c r="B22" i="3"/>
  <c r="A22" i="1" s="1"/>
  <c r="B21" i="3"/>
  <c r="A21" i="1" s="1"/>
  <c r="B20" i="3"/>
  <c r="A20" i="1" s="1"/>
  <c r="B19" i="3"/>
  <c r="A19" i="1" s="1"/>
  <c r="B18" i="3"/>
  <c r="A18" i="1" s="1"/>
  <c r="B17" i="3"/>
  <c r="A17" i="1" s="1"/>
  <c r="B16" i="3"/>
  <c r="A16" i="1" s="1"/>
  <c r="B15" i="3"/>
  <c r="A15" i="1" s="1"/>
  <c r="B14" i="3"/>
  <c r="A14" i="1" s="1"/>
  <c r="B13" i="3"/>
  <c r="A13" i="1" s="1"/>
  <c r="B12" i="3"/>
  <c r="A12" i="1" s="1"/>
  <c r="B11" i="3"/>
  <c r="A11" i="1" s="1"/>
  <c r="B10" i="3"/>
  <c r="A10" i="1" s="1"/>
  <c r="B9" i="3"/>
  <c r="A9" i="1" s="1"/>
  <c r="B8" i="3"/>
  <c r="A8" i="1" s="1"/>
  <c r="B7" i="3"/>
  <c r="A7" i="1" s="1"/>
  <c r="B6" i="3"/>
  <c r="A6" i="1" s="1"/>
  <c r="B5" i="3"/>
  <c r="A5" i="1" s="1"/>
  <c r="B4" i="3"/>
  <c r="A4" i="1" s="1"/>
  <c r="B3" i="3"/>
  <c r="A3" i="1" s="1"/>
  <c r="B2" i="3"/>
  <c r="N10" i="1" l="1"/>
  <c r="Q10" i="1"/>
  <c r="Q13" i="1"/>
  <c r="N13" i="1"/>
  <c r="Q15" i="1"/>
  <c r="N15" i="1"/>
  <c r="N20" i="1"/>
  <c r="Q20" i="1"/>
  <c r="N17" i="1"/>
  <c r="Q17" i="1"/>
  <c r="N22" i="1"/>
  <c r="Q22" i="1"/>
  <c r="Q23" i="1"/>
  <c r="N23" i="1"/>
  <c r="N28" i="1"/>
  <c r="Q28" i="1"/>
  <c r="N11" i="1"/>
  <c r="Q11" i="1"/>
  <c r="Q29" i="1"/>
  <c r="N29" i="1"/>
  <c r="Q14" i="1"/>
  <c r="N14" i="1"/>
  <c r="Q30" i="1"/>
  <c r="N30" i="1"/>
  <c r="N12" i="1"/>
  <c r="Q12" i="1"/>
  <c r="Q31" i="1"/>
  <c r="N31" i="1"/>
  <c r="N19" i="1"/>
  <c r="Q19" i="1"/>
  <c r="Q4" i="1"/>
  <c r="N4" i="1"/>
  <c r="N5" i="1"/>
  <c r="Q5" i="1"/>
  <c r="N21" i="1"/>
  <c r="Q21" i="1"/>
  <c r="N6" i="1"/>
  <c r="Q6" i="1"/>
  <c r="Q16" i="1"/>
  <c r="N16" i="1"/>
  <c r="N7" i="1"/>
  <c r="Q7" i="1"/>
  <c r="Q8" i="1"/>
  <c r="N8" i="1"/>
  <c r="N18" i="1"/>
  <c r="Q18" i="1"/>
  <c r="N3" i="1"/>
  <c r="Q3" i="1"/>
  <c r="Q9" i="1"/>
  <c r="N9" i="1"/>
  <c r="J19" i="3"/>
  <c r="L19" i="3"/>
  <c r="N19" i="3"/>
  <c r="J20" i="3"/>
  <c r="L20" i="3"/>
  <c r="N20" i="3"/>
  <c r="J21" i="3"/>
  <c r="L21" i="3"/>
  <c r="N21" i="3"/>
  <c r="J22" i="3"/>
  <c r="L22" i="3"/>
  <c r="N22" i="3"/>
  <c r="J23" i="3"/>
  <c r="L23" i="3"/>
  <c r="N23" i="3"/>
  <c r="J28" i="3"/>
  <c r="L28" i="3"/>
  <c r="N28" i="3"/>
  <c r="J29" i="3"/>
  <c r="L29" i="3"/>
  <c r="N29" i="3"/>
  <c r="J30" i="3"/>
  <c r="P30" i="3" s="1"/>
  <c r="L30" i="3"/>
  <c r="N30" i="3"/>
  <c r="J31" i="3"/>
  <c r="L31" i="3"/>
  <c r="N31" i="3"/>
  <c r="J1" i="3"/>
  <c r="L1" i="3"/>
  <c r="N1" i="3"/>
  <c r="J2" i="3"/>
  <c r="L2" i="3"/>
  <c r="N2" i="3"/>
  <c r="J3" i="3"/>
  <c r="L3" i="3"/>
  <c r="N3" i="3"/>
  <c r="J4" i="3"/>
  <c r="L4" i="3"/>
  <c r="N4" i="3"/>
  <c r="J5" i="3"/>
  <c r="L5" i="3"/>
  <c r="N5" i="3"/>
  <c r="J6" i="3"/>
  <c r="L6" i="3"/>
  <c r="N6" i="3"/>
  <c r="J7" i="3"/>
  <c r="P7" i="3" s="1"/>
  <c r="L7" i="3"/>
  <c r="N7" i="3"/>
  <c r="J8" i="3"/>
  <c r="L8" i="3"/>
  <c r="N8" i="3"/>
  <c r="J9" i="3"/>
  <c r="L9" i="3"/>
  <c r="N9" i="3"/>
  <c r="J10" i="3"/>
  <c r="L10" i="3"/>
  <c r="N10" i="3"/>
  <c r="J11" i="3"/>
  <c r="L11" i="3"/>
  <c r="N11" i="3"/>
  <c r="J12" i="3"/>
  <c r="L12" i="3"/>
  <c r="N12" i="3"/>
  <c r="J13" i="3"/>
  <c r="L13" i="3"/>
  <c r="N13" i="3"/>
  <c r="J14" i="3"/>
  <c r="L14" i="3"/>
  <c r="N14" i="3"/>
  <c r="J15" i="3"/>
  <c r="P15" i="3" s="1"/>
  <c r="L15" i="3"/>
  <c r="N15" i="3"/>
  <c r="J16" i="3"/>
  <c r="L16" i="3"/>
  <c r="N16" i="3"/>
  <c r="N18" i="3"/>
  <c r="L18" i="3"/>
  <c r="J18" i="3"/>
  <c r="P18" i="3" s="1"/>
  <c r="L17" i="3"/>
  <c r="J17" i="3"/>
  <c r="N17" i="3"/>
  <c r="P5" i="3" l="1"/>
  <c r="P2" i="3"/>
  <c r="P3" i="3"/>
  <c r="P22" i="3"/>
  <c r="P10" i="3"/>
  <c r="P21" i="3"/>
  <c r="P11" i="3"/>
  <c r="P6" i="3"/>
  <c r="P29" i="3"/>
  <c r="P28" i="3"/>
  <c r="P4" i="3"/>
  <c r="P23" i="3"/>
  <c r="P14" i="3"/>
  <c r="P13" i="3"/>
  <c r="P17" i="3"/>
  <c r="P9" i="3"/>
  <c r="P20" i="3"/>
  <c r="P12" i="3"/>
  <c r="P8" i="3"/>
  <c r="P31" i="3"/>
  <c r="P19" i="3"/>
  <c r="P16" i="3"/>
  <c r="P1" i="3"/>
  <c r="E2" i="1"/>
  <c r="C2" i="1"/>
  <c r="K2" i="1" l="1"/>
  <c r="I2" i="1"/>
  <c r="G2" i="1"/>
  <c r="A2" i="1"/>
  <c r="P2" i="1" l="1"/>
  <c r="N2" i="1"/>
  <c r="Q2" i="1"/>
</calcChain>
</file>

<file path=xl/sharedStrings.xml><?xml version="1.0" encoding="utf-8"?>
<sst xmlns="http://schemas.openxmlformats.org/spreadsheetml/2006/main" count="478" uniqueCount="75">
  <si>
    <t>SV Limbach-Dorf</t>
  </si>
  <si>
    <t>Anstoß</t>
  </si>
  <si>
    <t>Heimmannschaft</t>
  </si>
  <si>
    <t>Gastmannschaft</t>
  </si>
  <si>
    <t>Spieltag</t>
  </si>
  <si>
    <t>Datum</t>
  </si>
  <si>
    <t xml:space="preserve"> Uhr, </t>
  </si>
  <si>
    <t xml:space="preserve"> </t>
  </si>
  <si>
    <t>. Spieltag</t>
  </si>
  <si>
    <t xml:space="preserve"> – </t>
  </si>
  <si>
    <t xml:space="preserve">. </t>
  </si>
  <si>
    <t xml:space="preserve">Spieltag </t>
  </si>
  <si>
    <t>Tag</t>
  </si>
  <si>
    <t>Ergebnis</t>
  </si>
  <si>
    <t xml:space="preserve">Durch kurzfristige Änderungen kann es jederzeit zu Spielverlegungen kommen. </t>
  </si>
  <si>
    <t>Bitte daher regelmäßig unsere Webseite www.sv-limbach.de besuchen</t>
  </si>
  <si>
    <t>Anstoßzeit</t>
  </si>
  <si>
    <t>►</t>
  </si>
  <si>
    <t>:</t>
  </si>
  <si>
    <t>Generierter Ergebnistext</t>
  </si>
  <si>
    <t>_</t>
  </si>
  <si>
    <t>-</t>
  </si>
  <si>
    <t>Änderungen nur in Reiter "Spielplan KL A Hochwald 2025-26" vornehmen</t>
  </si>
  <si>
    <t>Formel</t>
  </si>
  <si>
    <t>Eingabe</t>
  </si>
  <si>
    <t>SV Menningen</t>
  </si>
  <si>
    <t>SV Britten-Hausbach 2</t>
  </si>
  <si>
    <t>SG Rappweiler-Waldhölzbach</t>
  </si>
  <si>
    <t>SF Saarfels</t>
  </si>
  <si>
    <t>SG Wadrill-Sitzerath 2</t>
  </si>
  <si>
    <t>SG Honzrath-Haustadt 2</t>
  </si>
  <si>
    <t>FC Beckingen 2</t>
  </si>
  <si>
    <t>SV Rissenthal</t>
  </si>
  <si>
    <t>SG Besseringen-Hilbringen 2</t>
  </si>
  <si>
    <t>SF Thailen</t>
  </si>
  <si>
    <t>1. FC Schmelz 2</t>
  </si>
  <si>
    <t>SV Büschfeld-Nunkirchen</t>
  </si>
  <si>
    <t>FC Düppenweiler</t>
  </si>
  <si>
    <t>SC Primsweiler</t>
  </si>
  <si>
    <t>SF Hüttersdorf</t>
  </si>
  <si>
    <t>03.08.2025</t>
  </si>
  <si>
    <t>15:00</t>
  </si>
  <si>
    <t>10.08.2025</t>
  </si>
  <si>
    <t>17.08.2025</t>
  </si>
  <si>
    <t>24.08.2025</t>
  </si>
  <si>
    <t>29.08.2025</t>
  </si>
  <si>
    <t>07.09.2025</t>
  </si>
  <si>
    <t>14.09.2025</t>
  </si>
  <si>
    <t>13:00</t>
  </si>
  <si>
    <t>21.09.2025</t>
  </si>
  <si>
    <t>28.09.2025</t>
  </si>
  <si>
    <t>14:30</t>
  </si>
  <si>
    <t>05.10.2025</t>
  </si>
  <si>
    <t>12.10.2025</t>
  </si>
  <si>
    <t>19.10.2025</t>
  </si>
  <si>
    <t>26.10.2025</t>
  </si>
  <si>
    <t>02.11.2025</t>
  </si>
  <si>
    <t>09.11.2025</t>
  </si>
  <si>
    <t>16.11.2025</t>
  </si>
  <si>
    <t>30.11.2025</t>
  </si>
  <si>
    <t>12:30</t>
  </si>
  <si>
    <t>01.03.2026</t>
  </si>
  <si>
    <t>08.03.2026</t>
  </si>
  <si>
    <t>15.03.2026</t>
  </si>
  <si>
    <t>22.03.2026</t>
  </si>
  <si>
    <t>13:15</t>
  </si>
  <si>
    <t>29.03.2026</t>
  </si>
  <si>
    <t>06.04.2026</t>
  </si>
  <si>
    <t>12.04.2026</t>
  </si>
  <si>
    <t>19.04.2026</t>
  </si>
  <si>
    <t>26.04.2026</t>
  </si>
  <si>
    <t>03.05.2026</t>
  </si>
  <si>
    <t>10.05.2026</t>
  </si>
  <si>
    <t>17.05.2026</t>
  </si>
  <si>
    <t>24.05.2026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</si>
</sst>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20" fontId="0" fillId="0" borderId="0" xfId="0" applyNumberFormat="1" applyFont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4" borderId="0" xfId="0" applyNumberFormat="1" applyFont="1" applyFill="1"/>
    <xf numFmtId="0" fontId="0" fillId="0" borderId="0" xfId="0" applyFont="1"/>
    <xf numFmtId="49" fontId="0" fillId="5" borderId="0" xfId="0" applyNumberFormat="1" applyFill="1"/>
    <xf numFmtId="0" fontId="0" fillId="5" borderId="0" xfId="0" applyFill="1"/>
    <xf numFmtId="1" fontId="2" fillId="6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0" fillId="0" borderId="5" xfId="0" applyBorder="1"/>
    <xf numFmtId="0" fontId="0" fillId="0" borderId="6" xfId="0" applyBorder="1"/>
    <xf numFmtId="0" fontId="5" fillId="0" borderId="6" xfId="0" applyFont="1" applyBorder="1"/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1" fontId="2" fillId="0" borderId="0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5" fillId="0" borderId="11" xfId="0" applyFont="1" applyBorder="1"/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0" fillId="0" borderId="0" xfId="0" applyFill="1"/>
    <xf numFmtId="49" fontId="6" fillId="5" borderId="0" xfId="0" applyNumberFormat="1" applyFont="1" applyFill="1"/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8" tint="0.79998168889431442"/>
        </patternFill>
      </fill>
    </dxf>
    <dxf>
      <font>
        <b/>
        <i val="0"/>
        <color theme="1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A136-3F4C-444E-AD2B-45B6D2D8FE1A}">
  <sheetPr>
    <pageSetUpPr fitToPage="1"/>
  </sheetPr>
  <dimension ref="A1:R37"/>
  <sheetViews>
    <sheetView tabSelected="1" zoomScaleNormal="100" workbookViewId="0">
      <pane ySplit="1" topLeftCell="A20" activePane="bottomLeft" state="frozen"/>
      <selection pane="bottomLeft" activeCell="R36" sqref="R36"/>
    </sheetView>
  </sheetViews>
  <sheetFormatPr baseColWidth="10" defaultColWidth="29.42578125" defaultRowHeight="18.75" x14ac:dyDescent="0.3"/>
  <cols>
    <col min="1" max="1" width="8.5703125" bestFit="1" customWidth="1"/>
    <col min="2" max="2" width="7.5703125" customWidth="1"/>
    <col min="3" max="3" width="10.85546875" bestFit="1" customWidth="1"/>
    <col min="4" max="4" width="10.7109375" bestFit="1" customWidth="1"/>
    <col min="5" max="5" width="27.42578125" style="33" bestFit="1" customWidth="1"/>
    <col min="6" max="6" width="27.42578125" bestFit="1" customWidth="1"/>
    <col min="7" max="7" width="9.7109375" style="8" customWidth="1"/>
    <col min="8" max="8" width="3.85546875" style="8" customWidth="1"/>
    <col min="9" max="9" width="9.7109375" style="8" customWidth="1"/>
    <col min="10" max="10" width="5.42578125" hidden="1" customWidth="1"/>
    <col min="11" max="11" width="1.7109375" hidden="1" customWidth="1"/>
    <col min="12" max="12" width="3.28515625" hidden="1" customWidth="1"/>
    <col min="13" max="13" width="1.7109375" hidden="1" customWidth="1"/>
    <col min="14" max="14" width="6.85546875" hidden="1" customWidth="1"/>
    <col min="15" max="15" width="2" hidden="1" customWidth="1"/>
    <col min="16" max="16" width="52.7109375" hidden="1" customWidth="1"/>
    <col min="17" max="17" width="29.42578125" hidden="1" customWidth="1"/>
  </cols>
  <sheetData>
    <row r="1" spans="1:16" ht="23.25" customHeight="1" x14ac:dyDescent="0.25">
      <c r="A1" s="11" t="s">
        <v>11</v>
      </c>
      <c r="B1" s="11" t="s">
        <v>12</v>
      </c>
      <c r="C1" s="11" t="s">
        <v>5</v>
      </c>
      <c r="D1" s="11" t="s">
        <v>16</v>
      </c>
      <c r="E1" s="44" t="s">
        <v>2</v>
      </c>
      <c r="F1" s="45" t="s">
        <v>3</v>
      </c>
      <c r="G1" s="11"/>
      <c r="H1" s="11" t="s">
        <v>13</v>
      </c>
      <c r="I1" s="11"/>
      <c r="J1" t="str">
        <f t="shared" ref="J1:J16" si="0">TEXT(C1,"JJJJ")</f>
        <v>Datum</v>
      </c>
      <c r="K1" s="1" t="s">
        <v>21</v>
      </c>
      <c r="L1" t="str">
        <f t="shared" ref="L1:L16" si="1">TEXT(C1,"MM")</f>
        <v>Datum</v>
      </c>
      <c r="M1" s="1" t="s">
        <v>21</v>
      </c>
      <c r="N1" t="str">
        <f t="shared" ref="N1:N16" si="2">TEXT(C1,"TT")</f>
        <v>Datum</v>
      </c>
      <c r="O1" t="s">
        <v>20</v>
      </c>
      <c r="P1" t="str">
        <f t="shared" ref="P1" si="3">J1&amp;K1&amp;L1&amp;M1&amp;N1&amp;O1&amp;F1</f>
        <v>Datum-Datum-Datum_Gastmannschaft</v>
      </c>
    </row>
    <row r="2" spans="1:16" x14ac:dyDescent="0.3">
      <c r="A2" s="5">
        <v>1</v>
      </c>
      <c r="B2" s="5" t="str">
        <f>TEXT(C2,"TTT")</f>
        <v>So</v>
      </c>
      <c r="C2" s="7" t="s">
        <v>40</v>
      </c>
      <c r="D2" s="6" t="s">
        <v>41</v>
      </c>
      <c r="E2" s="30" t="s">
        <v>25</v>
      </c>
      <c r="F2" s="4" t="s">
        <v>0</v>
      </c>
      <c r="G2" s="28">
        <v>0</v>
      </c>
      <c r="H2" s="29" t="s">
        <v>18</v>
      </c>
      <c r="I2" s="28">
        <v>7</v>
      </c>
      <c r="J2" t="str">
        <f t="shared" si="0"/>
        <v>2025</v>
      </c>
      <c r="K2" s="1" t="s">
        <v>21</v>
      </c>
      <c r="L2" t="str">
        <f t="shared" si="1"/>
        <v>08</v>
      </c>
      <c r="M2" s="1" t="s">
        <v>21</v>
      </c>
      <c r="N2" t="str">
        <f t="shared" si="2"/>
        <v>03</v>
      </c>
      <c r="O2" t="s">
        <v>20</v>
      </c>
      <c r="P2" t="str">
        <f>J2&amp;K2&amp;L2&amp;M2&amp;N2&amp;O2&amp;E2&amp;O2&amp;F2</f>
        <v>2025-08-03_SV Menningen_SV Limbach-Dorf</v>
      </c>
    </row>
    <row r="3" spans="1:16" x14ac:dyDescent="0.3">
      <c r="A3" s="5">
        <v>2</v>
      </c>
      <c r="B3" s="5" t="str">
        <f t="shared" ref="B3:B31" si="4">TEXT(C3,"TTT")</f>
        <v>So</v>
      </c>
      <c r="C3" s="7" t="s">
        <v>42</v>
      </c>
      <c r="D3" s="6" t="s">
        <v>41</v>
      </c>
      <c r="E3" s="30" t="s">
        <v>0</v>
      </c>
      <c r="F3" s="4" t="s">
        <v>26</v>
      </c>
      <c r="G3" s="28">
        <v>5</v>
      </c>
      <c r="H3" s="29" t="s">
        <v>18</v>
      </c>
      <c r="I3" s="28">
        <v>2</v>
      </c>
      <c r="J3" t="str">
        <f t="shared" si="0"/>
        <v>2025</v>
      </c>
      <c r="K3" s="1" t="s">
        <v>21</v>
      </c>
      <c r="L3" t="str">
        <f t="shared" si="1"/>
        <v>08</v>
      </c>
      <c r="M3" s="1" t="s">
        <v>21</v>
      </c>
      <c r="N3" t="str">
        <f t="shared" si="2"/>
        <v>10</v>
      </c>
      <c r="O3" t="s">
        <v>20</v>
      </c>
      <c r="P3" t="str">
        <f t="shared" ref="P3:P31" si="5">J3&amp;K3&amp;L3&amp;M3&amp;N3&amp;O3&amp;E3&amp;O3&amp;F3</f>
        <v>2025-08-10_SV Limbach-Dorf_SV Britten-Hausbach 2</v>
      </c>
    </row>
    <row r="4" spans="1:16" x14ac:dyDescent="0.3">
      <c r="A4" s="5">
        <v>3</v>
      </c>
      <c r="B4" s="5" t="str">
        <f t="shared" si="4"/>
        <v>So</v>
      </c>
      <c r="C4" s="7" t="s">
        <v>43</v>
      </c>
      <c r="D4" s="6" t="s">
        <v>41</v>
      </c>
      <c r="E4" s="30" t="s">
        <v>27</v>
      </c>
      <c r="F4" s="4" t="s">
        <v>0</v>
      </c>
      <c r="G4" s="56">
        <v>3</v>
      </c>
      <c r="H4" s="57" t="s">
        <v>18</v>
      </c>
      <c r="I4" s="56">
        <v>2</v>
      </c>
      <c r="J4" t="str">
        <f t="shared" si="0"/>
        <v>2025</v>
      </c>
      <c r="K4" s="1" t="s">
        <v>21</v>
      </c>
      <c r="L4" t="str">
        <f t="shared" si="1"/>
        <v>08</v>
      </c>
      <c r="M4" s="1" t="s">
        <v>21</v>
      </c>
      <c r="N4" t="str">
        <f t="shared" si="2"/>
        <v>17</v>
      </c>
      <c r="O4" t="s">
        <v>20</v>
      </c>
      <c r="P4" t="str">
        <f t="shared" si="5"/>
        <v>2025-08-17_SG Rappweiler-Waldhölzbach_SV Limbach-Dorf</v>
      </c>
    </row>
    <row r="5" spans="1:16" x14ac:dyDescent="0.3">
      <c r="A5" s="5">
        <v>4</v>
      </c>
      <c r="B5" s="5" t="str">
        <f t="shared" si="4"/>
        <v>So</v>
      </c>
      <c r="C5" s="7" t="s">
        <v>44</v>
      </c>
      <c r="D5" s="6" t="s">
        <v>41</v>
      </c>
      <c r="E5" s="30" t="s">
        <v>0</v>
      </c>
      <c r="F5" s="4" t="s">
        <v>28</v>
      </c>
      <c r="G5" s="56">
        <v>1</v>
      </c>
      <c r="H5" s="57" t="s">
        <v>18</v>
      </c>
      <c r="I5" s="56">
        <v>2</v>
      </c>
      <c r="J5" t="str">
        <f t="shared" si="0"/>
        <v>2025</v>
      </c>
      <c r="K5" s="1" t="s">
        <v>21</v>
      </c>
      <c r="L5" t="str">
        <f t="shared" si="1"/>
        <v>08</v>
      </c>
      <c r="M5" s="1" t="s">
        <v>21</v>
      </c>
      <c r="N5" t="str">
        <f t="shared" si="2"/>
        <v>24</v>
      </c>
      <c r="O5" t="s">
        <v>20</v>
      </c>
      <c r="P5" t="str">
        <f t="shared" si="5"/>
        <v>2025-08-24_SV Limbach-Dorf_SF Saarfels</v>
      </c>
    </row>
    <row r="6" spans="1:16" x14ac:dyDescent="0.3">
      <c r="A6" s="5">
        <v>5</v>
      </c>
      <c r="B6" s="5" t="str">
        <f t="shared" si="4"/>
        <v>Fr</v>
      </c>
      <c r="C6" s="7" t="s">
        <v>45</v>
      </c>
      <c r="D6" s="6">
        <v>0.82291666666666663</v>
      </c>
      <c r="E6" s="30" t="s">
        <v>29</v>
      </c>
      <c r="F6" s="4" t="s">
        <v>0</v>
      </c>
      <c r="G6" s="56">
        <v>1</v>
      </c>
      <c r="H6" s="57" t="s">
        <v>18</v>
      </c>
      <c r="I6" s="56">
        <v>0</v>
      </c>
      <c r="J6" t="str">
        <f t="shared" si="0"/>
        <v>2025</v>
      </c>
      <c r="K6" s="1" t="s">
        <v>21</v>
      </c>
      <c r="L6" t="str">
        <f t="shared" si="1"/>
        <v>08</v>
      </c>
      <c r="M6" s="1" t="s">
        <v>21</v>
      </c>
      <c r="N6" t="str">
        <f t="shared" si="2"/>
        <v>29</v>
      </c>
      <c r="O6" t="s">
        <v>20</v>
      </c>
      <c r="P6" t="str">
        <f t="shared" si="5"/>
        <v>2025-08-29_SG Wadrill-Sitzerath 2_SV Limbach-Dorf</v>
      </c>
    </row>
    <row r="7" spans="1:16" x14ac:dyDescent="0.3">
      <c r="A7" s="5">
        <v>6</v>
      </c>
      <c r="B7" s="5" t="str">
        <f t="shared" si="4"/>
        <v>So</v>
      </c>
      <c r="C7" s="7" t="s">
        <v>46</v>
      </c>
      <c r="D7" s="6" t="s">
        <v>41</v>
      </c>
      <c r="E7" s="30" t="s">
        <v>0</v>
      </c>
      <c r="F7" s="4" t="s">
        <v>30</v>
      </c>
      <c r="G7" s="28">
        <v>3</v>
      </c>
      <c r="H7" s="29" t="s">
        <v>18</v>
      </c>
      <c r="I7" s="28">
        <v>0</v>
      </c>
      <c r="J7" t="str">
        <f t="shared" si="0"/>
        <v>2025</v>
      </c>
      <c r="K7" s="1" t="s">
        <v>21</v>
      </c>
      <c r="L7" t="str">
        <f t="shared" si="1"/>
        <v>09</v>
      </c>
      <c r="M7" s="1" t="s">
        <v>21</v>
      </c>
      <c r="N7" t="str">
        <f t="shared" si="2"/>
        <v>07</v>
      </c>
      <c r="O7" t="s">
        <v>20</v>
      </c>
      <c r="P7" t="str">
        <f t="shared" si="5"/>
        <v>2025-09-07_SV Limbach-Dorf_SG Honzrath-Haustadt 2</v>
      </c>
    </row>
    <row r="8" spans="1:16" x14ac:dyDescent="0.3">
      <c r="A8" s="5">
        <v>7</v>
      </c>
      <c r="B8" s="5" t="str">
        <f t="shared" si="4"/>
        <v>So</v>
      </c>
      <c r="C8" s="7" t="s">
        <v>47</v>
      </c>
      <c r="D8" s="6" t="s">
        <v>48</v>
      </c>
      <c r="E8" s="30" t="s">
        <v>31</v>
      </c>
      <c r="F8" s="4" t="s">
        <v>0</v>
      </c>
      <c r="G8" s="56">
        <v>1</v>
      </c>
      <c r="H8" s="57" t="s">
        <v>18</v>
      </c>
      <c r="I8" s="56">
        <v>4</v>
      </c>
      <c r="J8" t="str">
        <f t="shared" si="0"/>
        <v>2025</v>
      </c>
      <c r="K8" s="1" t="s">
        <v>21</v>
      </c>
      <c r="L8" t="str">
        <f t="shared" si="1"/>
        <v>09</v>
      </c>
      <c r="M8" s="1" t="s">
        <v>21</v>
      </c>
      <c r="N8" t="str">
        <f t="shared" si="2"/>
        <v>14</v>
      </c>
      <c r="O8" t="s">
        <v>20</v>
      </c>
      <c r="P8" t="str">
        <f t="shared" si="5"/>
        <v>2025-09-14_FC Beckingen 2_SV Limbach-Dorf</v>
      </c>
    </row>
    <row r="9" spans="1:16" x14ac:dyDescent="0.3">
      <c r="A9" s="5">
        <v>8</v>
      </c>
      <c r="B9" s="5" t="str">
        <f t="shared" si="4"/>
        <v>So</v>
      </c>
      <c r="C9" s="7" t="s">
        <v>49</v>
      </c>
      <c r="D9" s="6" t="s">
        <v>41</v>
      </c>
      <c r="E9" s="30" t="s">
        <v>0</v>
      </c>
      <c r="F9" s="4" t="s">
        <v>32</v>
      </c>
      <c r="G9" s="28">
        <v>2</v>
      </c>
      <c r="H9" s="29" t="s">
        <v>18</v>
      </c>
      <c r="I9" s="28">
        <v>0</v>
      </c>
      <c r="J9" t="str">
        <f t="shared" si="0"/>
        <v>2025</v>
      </c>
      <c r="K9" s="1" t="s">
        <v>21</v>
      </c>
      <c r="L9" t="str">
        <f t="shared" si="1"/>
        <v>09</v>
      </c>
      <c r="M9" s="1" t="s">
        <v>21</v>
      </c>
      <c r="N9" t="str">
        <f t="shared" si="2"/>
        <v>21</v>
      </c>
      <c r="O9" t="s">
        <v>20</v>
      </c>
      <c r="P9" t="str">
        <f t="shared" si="5"/>
        <v>2025-09-21_SV Limbach-Dorf_SV Rissenthal</v>
      </c>
    </row>
    <row r="10" spans="1:16" x14ac:dyDescent="0.3">
      <c r="A10" s="5">
        <v>9</v>
      </c>
      <c r="B10" s="5" t="str">
        <f t="shared" si="4"/>
        <v>So</v>
      </c>
      <c r="C10" s="7" t="s">
        <v>50</v>
      </c>
      <c r="D10" s="6" t="s">
        <v>51</v>
      </c>
      <c r="E10" s="30" t="s">
        <v>33</v>
      </c>
      <c r="F10" s="4" t="s">
        <v>0</v>
      </c>
      <c r="G10" s="28">
        <v>2</v>
      </c>
      <c r="H10" s="29" t="s">
        <v>18</v>
      </c>
      <c r="I10" s="28">
        <v>4</v>
      </c>
      <c r="J10" t="str">
        <f t="shared" si="0"/>
        <v>2025</v>
      </c>
      <c r="K10" s="1" t="s">
        <v>21</v>
      </c>
      <c r="L10" t="str">
        <f t="shared" si="1"/>
        <v>09</v>
      </c>
      <c r="M10" s="1" t="s">
        <v>21</v>
      </c>
      <c r="N10" t="str">
        <f t="shared" si="2"/>
        <v>28</v>
      </c>
      <c r="O10" t="s">
        <v>20</v>
      </c>
      <c r="P10" t="str">
        <f t="shared" si="5"/>
        <v>2025-09-28_SG Besseringen-Hilbringen 2_SV Limbach-Dorf</v>
      </c>
    </row>
    <row r="11" spans="1:16" x14ac:dyDescent="0.3">
      <c r="A11" s="5">
        <v>10</v>
      </c>
      <c r="B11" s="5" t="str">
        <f t="shared" si="4"/>
        <v>So</v>
      </c>
      <c r="C11" s="7" t="s">
        <v>52</v>
      </c>
      <c r="D11" s="6" t="s">
        <v>41</v>
      </c>
      <c r="E11" s="30" t="s">
        <v>0</v>
      </c>
      <c r="F11" s="4" t="s">
        <v>34</v>
      </c>
      <c r="G11" s="28">
        <v>4</v>
      </c>
      <c r="H11" s="29" t="s">
        <v>18</v>
      </c>
      <c r="I11" s="28">
        <v>0</v>
      </c>
      <c r="J11" t="str">
        <f t="shared" si="0"/>
        <v>2025</v>
      </c>
      <c r="K11" s="1" t="s">
        <v>21</v>
      </c>
      <c r="L11" t="str">
        <f t="shared" si="1"/>
        <v>10</v>
      </c>
      <c r="M11" s="1" t="s">
        <v>21</v>
      </c>
      <c r="N11" t="str">
        <f t="shared" si="2"/>
        <v>05</v>
      </c>
      <c r="O11" t="s">
        <v>20</v>
      </c>
      <c r="P11" t="str">
        <f t="shared" si="5"/>
        <v>2025-10-05_SV Limbach-Dorf_SF Thailen</v>
      </c>
    </row>
    <row r="12" spans="1:16" x14ac:dyDescent="0.3">
      <c r="A12" s="5">
        <v>11</v>
      </c>
      <c r="B12" s="5" t="str">
        <f t="shared" si="4"/>
        <v>So</v>
      </c>
      <c r="C12" s="7" t="s">
        <v>53</v>
      </c>
      <c r="D12" s="6" t="s">
        <v>48</v>
      </c>
      <c r="E12" s="30" t="s">
        <v>35</v>
      </c>
      <c r="F12" s="4" t="s">
        <v>0</v>
      </c>
      <c r="G12" s="28">
        <v>0</v>
      </c>
      <c r="H12" s="29" t="s">
        <v>18</v>
      </c>
      <c r="I12" s="28">
        <v>3</v>
      </c>
      <c r="J12" t="str">
        <f t="shared" si="0"/>
        <v>2025</v>
      </c>
      <c r="K12" s="1" t="s">
        <v>21</v>
      </c>
      <c r="L12" t="str">
        <f t="shared" si="1"/>
        <v>10</v>
      </c>
      <c r="M12" s="1" t="s">
        <v>21</v>
      </c>
      <c r="N12" t="str">
        <f t="shared" si="2"/>
        <v>12</v>
      </c>
      <c r="O12" t="s">
        <v>20</v>
      </c>
      <c r="P12" t="str">
        <f t="shared" si="5"/>
        <v>2025-10-12_1. FC Schmelz 2_SV Limbach-Dorf</v>
      </c>
    </row>
    <row r="13" spans="1:16" x14ac:dyDescent="0.3">
      <c r="A13" s="5">
        <v>12</v>
      </c>
      <c r="B13" s="5" t="str">
        <f t="shared" si="4"/>
        <v>So</v>
      </c>
      <c r="C13" s="7" t="s">
        <v>54</v>
      </c>
      <c r="D13" s="6" t="s">
        <v>41</v>
      </c>
      <c r="E13" s="30" t="s">
        <v>0</v>
      </c>
      <c r="F13" s="4" t="s">
        <v>36</v>
      </c>
      <c r="G13" s="28">
        <v>1</v>
      </c>
      <c r="H13" s="29" t="s">
        <v>18</v>
      </c>
      <c r="I13" s="28">
        <v>0</v>
      </c>
      <c r="J13" t="str">
        <f t="shared" si="0"/>
        <v>2025</v>
      </c>
      <c r="K13" s="1" t="s">
        <v>21</v>
      </c>
      <c r="L13" t="str">
        <f t="shared" si="1"/>
        <v>10</v>
      </c>
      <c r="M13" s="1" t="s">
        <v>21</v>
      </c>
      <c r="N13" t="str">
        <f t="shared" si="2"/>
        <v>19</v>
      </c>
      <c r="O13" t="s">
        <v>20</v>
      </c>
      <c r="P13" t="str">
        <f t="shared" si="5"/>
        <v>2025-10-19_SV Limbach-Dorf_SV Büschfeld-Nunkirchen</v>
      </c>
    </row>
    <row r="14" spans="1:16" x14ac:dyDescent="0.3">
      <c r="A14" s="5">
        <v>13</v>
      </c>
      <c r="B14" s="5" t="str">
        <f t="shared" si="4"/>
        <v>So</v>
      </c>
      <c r="C14" s="7" t="s">
        <v>55</v>
      </c>
      <c r="D14" s="6" t="s">
        <v>41</v>
      </c>
      <c r="E14" s="30" t="s">
        <v>37</v>
      </c>
      <c r="F14" s="4" t="s">
        <v>0</v>
      </c>
      <c r="G14" s="56">
        <v>2</v>
      </c>
      <c r="H14" s="57" t="s">
        <v>18</v>
      </c>
      <c r="I14" s="56">
        <v>0</v>
      </c>
      <c r="J14" t="str">
        <f t="shared" si="0"/>
        <v>2025</v>
      </c>
      <c r="K14" s="1" t="s">
        <v>21</v>
      </c>
      <c r="L14" t="str">
        <f t="shared" si="1"/>
        <v>10</v>
      </c>
      <c r="M14" s="1" t="s">
        <v>21</v>
      </c>
      <c r="N14" t="str">
        <f t="shared" si="2"/>
        <v>26</v>
      </c>
      <c r="O14" t="s">
        <v>20</v>
      </c>
      <c r="P14" t="str">
        <f t="shared" si="5"/>
        <v>2025-10-26_FC Düppenweiler_SV Limbach-Dorf</v>
      </c>
    </row>
    <row r="15" spans="1:16" x14ac:dyDescent="0.3">
      <c r="A15" s="5">
        <v>14</v>
      </c>
      <c r="B15" s="5" t="str">
        <f t="shared" si="4"/>
        <v>So</v>
      </c>
      <c r="C15" s="7" t="s">
        <v>56</v>
      </c>
      <c r="D15" s="6" t="s">
        <v>51</v>
      </c>
      <c r="E15" s="30" t="s">
        <v>38</v>
      </c>
      <c r="F15" s="4" t="s">
        <v>0</v>
      </c>
      <c r="G15" s="58">
        <v>1</v>
      </c>
      <c r="H15" s="59" t="s">
        <v>18</v>
      </c>
      <c r="I15" s="58">
        <v>1</v>
      </c>
      <c r="J15" t="str">
        <f t="shared" si="0"/>
        <v>2025</v>
      </c>
      <c r="K15" s="1" t="s">
        <v>21</v>
      </c>
      <c r="L15" t="str">
        <f t="shared" si="1"/>
        <v>11</v>
      </c>
      <c r="M15" s="1" t="s">
        <v>21</v>
      </c>
      <c r="N15" t="str">
        <f t="shared" si="2"/>
        <v>02</v>
      </c>
      <c r="O15" t="s">
        <v>20</v>
      </c>
      <c r="P15" t="str">
        <f t="shared" si="5"/>
        <v>2025-11-02_SC Primsweiler_SV Limbach-Dorf</v>
      </c>
    </row>
    <row r="16" spans="1:16" ht="19.5" thickBot="1" x14ac:dyDescent="0.35">
      <c r="A16" s="9">
        <v>15</v>
      </c>
      <c r="B16" s="9" t="str">
        <f t="shared" si="4"/>
        <v>So</v>
      </c>
      <c r="C16" s="17" t="s">
        <v>57</v>
      </c>
      <c r="D16" s="18" t="s">
        <v>51</v>
      </c>
      <c r="E16" s="31" t="s">
        <v>0</v>
      </c>
      <c r="F16" s="10" t="s">
        <v>39</v>
      </c>
      <c r="G16" s="58">
        <v>2</v>
      </c>
      <c r="H16" s="59" t="s">
        <v>18</v>
      </c>
      <c r="I16" s="58">
        <v>2</v>
      </c>
      <c r="J16" t="str">
        <f t="shared" si="0"/>
        <v>2025</v>
      </c>
      <c r="K16" s="1" t="s">
        <v>21</v>
      </c>
      <c r="L16" t="str">
        <f t="shared" si="1"/>
        <v>11</v>
      </c>
      <c r="M16" s="1" t="s">
        <v>21</v>
      </c>
      <c r="N16" t="str">
        <f t="shared" si="2"/>
        <v>09</v>
      </c>
      <c r="O16" t="s">
        <v>20</v>
      </c>
      <c r="P16" t="str">
        <f t="shared" si="5"/>
        <v>2025-11-09_SV Limbach-Dorf_SF Hüttersdorf</v>
      </c>
    </row>
    <row r="17" spans="1:18" ht="21.95" customHeight="1" x14ac:dyDescent="0.3">
      <c r="A17" s="13">
        <v>16</v>
      </c>
      <c r="B17" s="13" t="str">
        <f t="shared" si="4"/>
        <v>So</v>
      </c>
      <c r="C17" s="14" t="s">
        <v>58</v>
      </c>
      <c r="D17" s="15" t="s">
        <v>51</v>
      </c>
      <c r="E17" s="32" t="s">
        <v>0</v>
      </c>
      <c r="F17" s="16" t="s">
        <v>25</v>
      </c>
      <c r="G17" s="28">
        <v>4</v>
      </c>
      <c r="H17" s="29" t="s">
        <v>18</v>
      </c>
      <c r="I17" s="28">
        <v>1</v>
      </c>
      <c r="J17" t="str">
        <f>TEXT(C17,"JJJJ")</f>
        <v>2025</v>
      </c>
      <c r="K17" s="1" t="s">
        <v>21</v>
      </c>
      <c r="L17" t="str">
        <f>TEXT(C17,"MM")</f>
        <v>11</v>
      </c>
      <c r="M17" s="1" t="s">
        <v>21</v>
      </c>
      <c r="N17" t="str">
        <f>TEXT(C17,"TT")</f>
        <v>16</v>
      </c>
      <c r="O17" t="s">
        <v>20</v>
      </c>
      <c r="P17" t="str">
        <f t="shared" si="5"/>
        <v>2025-11-16_SV Limbach-Dorf_SV Menningen</v>
      </c>
    </row>
    <row r="18" spans="1:18" ht="21.95" customHeight="1" x14ac:dyDescent="0.3">
      <c r="A18" s="12">
        <v>17</v>
      </c>
      <c r="B18" s="12" t="str">
        <f t="shared" si="4"/>
        <v>So</v>
      </c>
      <c r="C18" s="7" t="s">
        <v>59</v>
      </c>
      <c r="D18" s="6" t="s">
        <v>60</v>
      </c>
      <c r="E18" s="30" t="s">
        <v>26</v>
      </c>
      <c r="F18" s="4" t="s">
        <v>0</v>
      </c>
      <c r="G18" s="28">
        <v>0</v>
      </c>
      <c r="H18" s="29" t="s">
        <v>18</v>
      </c>
      <c r="I18" s="28">
        <v>4</v>
      </c>
      <c r="J18" t="str">
        <f>TEXT(C18,"JJJJ")</f>
        <v>2025</v>
      </c>
      <c r="K18" s="1" t="s">
        <v>21</v>
      </c>
      <c r="L18" t="str">
        <f>TEXT(C18,"MM")</f>
        <v>11</v>
      </c>
      <c r="M18" s="1" t="s">
        <v>21</v>
      </c>
      <c r="N18" t="str">
        <f>TEXT(C18,"TT")</f>
        <v>30</v>
      </c>
      <c r="O18" t="s">
        <v>20</v>
      </c>
      <c r="P18" t="str">
        <f t="shared" si="5"/>
        <v>2025-11-30_SV Britten-Hausbach 2_SV Limbach-Dorf</v>
      </c>
    </row>
    <row r="19" spans="1:18" ht="21.95" customHeight="1" x14ac:dyDescent="0.3">
      <c r="A19" s="13">
        <v>18</v>
      </c>
      <c r="B19" s="12" t="str">
        <f t="shared" si="4"/>
        <v>So</v>
      </c>
      <c r="C19" s="7" t="s">
        <v>61</v>
      </c>
      <c r="D19" s="6" t="s">
        <v>41</v>
      </c>
      <c r="E19" s="30" t="s">
        <v>0</v>
      </c>
      <c r="F19" s="4" t="s">
        <v>27</v>
      </c>
      <c r="G19" s="28"/>
      <c r="H19" s="29" t="s">
        <v>18</v>
      </c>
      <c r="I19" s="28"/>
      <c r="J19" t="str">
        <f t="shared" ref="J19:J31" si="6">TEXT(C19,"JJJJ")</f>
        <v>2026</v>
      </c>
      <c r="K19" s="1" t="s">
        <v>21</v>
      </c>
      <c r="L19" t="str">
        <f t="shared" ref="L19:L31" si="7">TEXT(C19,"MM")</f>
        <v>03</v>
      </c>
      <c r="M19" s="1" t="s">
        <v>21</v>
      </c>
      <c r="N19" t="str">
        <f t="shared" ref="N19:N31" si="8">TEXT(C19,"TT")</f>
        <v>01</v>
      </c>
      <c r="O19" t="s">
        <v>20</v>
      </c>
      <c r="P19" t="str">
        <f t="shared" si="5"/>
        <v>2026-03-01_SV Limbach-Dorf_SG Rappweiler-Waldhölzbach</v>
      </c>
    </row>
    <row r="20" spans="1:18" ht="21.95" customHeight="1" x14ac:dyDescent="0.3">
      <c r="A20" s="12">
        <v>19</v>
      </c>
      <c r="B20" s="12" t="str">
        <f t="shared" si="4"/>
        <v>So</v>
      </c>
      <c r="C20" s="7" t="s">
        <v>62</v>
      </c>
      <c r="D20" s="6" t="s">
        <v>41</v>
      </c>
      <c r="E20" s="30" t="s">
        <v>28</v>
      </c>
      <c r="F20" s="4" t="s">
        <v>0</v>
      </c>
      <c r="G20" s="28"/>
      <c r="H20" s="29" t="s">
        <v>18</v>
      </c>
      <c r="I20" s="28"/>
      <c r="J20" t="str">
        <f t="shared" si="6"/>
        <v>2026</v>
      </c>
      <c r="K20" s="1" t="s">
        <v>21</v>
      </c>
      <c r="L20" t="str">
        <f t="shared" si="7"/>
        <v>03</v>
      </c>
      <c r="M20" s="1" t="s">
        <v>21</v>
      </c>
      <c r="N20" t="str">
        <f t="shared" si="8"/>
        <v>08</v>
      </c>
      <c r="O20" t="s">
        <v>20</v>
      </c>
      <c r="P20" t="str">
        <f t="shared" si="5"/>
        <v>2026-03-08_SF Saarfels_SV Limbach-Dorf</v>
      </c>
    </row>
    <row r="21" spans="1:18" ht="21.95" customHeight="1" x14ac:dyDescent="0.3">
      <c r="A21" s="13">
        <v>20</v>
      </c>
      <c r="B21" s="12" t="str">
        <f t="shared" si="4"/>
        <v>So</v>
      </c>
      <c r="C21" s="7" t="s">
        <v>63</v>
      </c>
      <c r="D21" s="6" t="s">
        <v>41</v>
      </c>
      <c r="E21" s="30" t="s">
        <v>0</v>
      </c>
      <c r="F21" s="4" t="s">
        <v>29</v>
      </c>
      <c r="G21" s="28"/>
      <c r="H21" s="29" t="s">
        <v>18</v>
      </c>
      <c r="I21" s="28"/>
      <c r="J21" t="str">
        <f t="shared" si="6"/>
        <v>2026</v>
      </c>
      <c r="K21" s="1" t="s">
        <v>21</v>
      </c>
      <c r="L21" t="str">
        <f t="shared" si="7"/>
        <v>03</v>
      </c>
      <c r="M21" s="1" t="s">
        <v>21</v>
      </c>
      <c r="N21" t="str">
        <f t="shared" si="8"/>
        <v>15</v>
      </c>
      <c r="O21" t="s">
        <v>20</v>
      </c>
      <c r="P21" t="str">
        <f t="shared" si="5"/>
        <v>2026-03-15_SV Limbach-Dorf_SG Wadrill-Sitzerath 2</v>
      </c>
    </row>
    <row r="22" spans="1:18" ht="21.95" customHeight="1" x14ac:dyDescent="0.3">
      <c r="A22" s="12">
        <v>21</v>
      </c>
      <c r="B22" s="12" t="str">
        <f t="shared" si="4"/>
        <v>So</v>
      </c>
      <c r="C22" s="7" t="s">
        <v>64</v>
      </c>
      <c r="D22" s="6" t="s">
        <v>65</v>
      </c>
      <c r="E22" s="30" t="s">
        <v>30</v>
      </c>
      <c r="F22" s="4" t="s">
        <v>0</v>
      </c>
      <c r="G22" s="28"/>
      <c r="H22" s="29" t="s">
        <v>18</v>
      </c>
      <c r="I22" s="28"/>
      <c r="J22" t="str">
        <f t="shared" si="6"/>
        <v>2026</v>
      </c>
      <c r="K22" s="1" t="s">
        <v>21</v>
      </c>
      <c r="L22" t="str">
        <f t="shared" si="7"/>
        <v>03</v>
      </c>
      <c r="M22" s="1" t="s">
        <v>21</v>
      </c>
      <c r="N22" t="str">
        <f t="shared" si="8"/>
        <v>22</v>
      </c>
      <c r="O22" t="s">
        <v>20</v>
      </c>
      <c r="P22" t="str">
        <f t="shared" si="5"/>
        <v>2026-03-22_SG Honzrath-Haustadt 2_SV Limbach-Dorf</v>
      </c>
    </row>
    <row r="23" spans="1:18" ht="21.95" customHeight="1" x14ac:dyDescent="0.3">
      <c r="A23" s="13">
        <v>22</v>
      </c>
      <c r="B23" s="12" t="str">
        <f t="shared" si="4"/>
        <v>So</v>
      </c>
      <c r="C23" s="7" t="s">
        <v>66</v>
      </c>
      <c r="D23" s="6" t="s">
        <v>41</v>
      </c>
      <c r="E23" s="30" t="s">
        <v>0</v>
      </c>
      <c r="F23" s="4" t="s">
        <v>31</v>
      </c>
      <c r="G23" s="28"/>
      <c r="H23" s="29" t="s">
        <v>18</v>
      </c>
      <c r="I23" s="28"/>
      <c r="J23" t="str">
        <f t="shared" si="6"/>
        <v>2026</v>
      </c>
      <c r="K23" s="1" t="s">
        <v>21</v>
      </c>
      <c r="L23" t="str">
        <f t="shared" si="7"/>
        <v>03</v>
      </c>
      <c r="M23" s="1" t="s">
        <v>21</v>
      </c>
      <c r="N23" t="str">
        <f t="shared" si="8"/>
        <v>29</v>
      </c>
      <c r="O23" t="s">
        <v>20</v>
      </c>
      <c r="P23" t="str">
        <f t="shared" si="5"/>
        <v>2026-03-29_SV Limbach-Dorf_FC Beckingen 2</v>
      </c>
    </row>
    <row r="24" spans="1:18" ht="21.95" customHeight="1" x14ac:dyDescent="0.3">
      <c r="A24" s="12">
        <v>23</v>
      </c>
      <c r="B24" s="12" t="str">
        <f t="shared" ref="B24:B27" si="9">TEXT(C24,"TTT")</f>
        <v>Mo</v>
      </c>
      <c r="C24" s="7" t="s">
        <v>67</v>
      </c>
      <c r="D24" s="6" t="s">
        <v>41</v>
      </c>
      <c r="E24" s="30" t="s">
        <v>32</v>
      </c>
      <c r="F24" s="4" t="s">
        <v>0</v>
      </c>
      <c r="G24" s="28"/>
      <c r="H24" s="29" t="s">
        <v>18</v>
      </c>
      <c r="I24" s="28"/>
      <c r="J24" t="str">
        <f t="shared" ref="J24:J27" si="10">TEXT(C24,"JJJJ")</f>
        <v>2026</v>
      </c>
      <c r="K24" s="1" t="s">
        <v>21</v>
      </c>
      <c r="L24" t="str">
        <f t="shared" ref="L24:L27" si="11">TEXT(C24,"MM")</f>
        <v>04</v>
      </c>
      <c r="M24" s="1" t="s">
        <v>21</v>
      </c>
      <c r="N24" t="str">
        <f t="shared" ref="N24:N27" si="12">TEXT(C24,"TT")</f>
        <v>06</v>
      </c>
      <c r="O24" t="s">
        <v>20</v>
      </c>
      <c r="P24" t="str">
        <f t="shared" si="5"/>
        <v>2026-04-06_SV Rissenthal_SV Limbach-Dorf</v>
      </c>
    </row>
    <row r="25" spans="1:18" ht="21.95" customHeight="1" x14ac:dyDescent="0.3">
      <c r="A25" s="13">
        <v>24</v>
      </c>
      <c r="B25" s="12" t="str">
        <f t="shared" si="9"/>
        <v>So</v>
      </c>
      <c r="C25" s="7" t="s">
        <v>68</v>
      </c>
      <c r="D25" s="6" t="s">
        <v>41</v>
      </c>
      <c r="E25" s="30" t="s">
        <v>0</v>
      </c>
      <c r="F25" s="4" t="s">
        <v>33</v>
      </c>
      <c r="G25" s="28"/>
      <c r="H25" s="29" t="s">
        <v>18</v>
      </c>
      <c r="I25" s="28"/>
      <c r="J25" t="str">
        <f t="shared" si="10"/>
        <v>2026</v>
      </c>
      <c r="K25" s="1" t="s">
        <v>21</v>
      </c>
      <c r="L25" t="str">
        <f t="shared" si="11"/>
        <v>04</v>
      </c>
      <c r="M25" s="1" t="s">
        <v>21</v>
      </c>
      <c r="N25" t="str">
        <f t="shared" si="12"/>
        <v>12</v>
      </c>
      <c r="O25" t="s">
        <v>20</v>
      </c>
      <c r="P25" t="str">
        <f t="shared" si="5"/>
        <v>2026-04-12_SV Limbach-Dorf_SG Besseringen-Hilbringen 2</v>
      </c>
    </row>
    <row r="26" spans="1:18" ht="21.95" customHeight="1" x14ac:dyDescent="0.3">
      <c r="A26" s="12">
        <v>25</v>
      </c>
      <c r="B26" s="12" t="str">
        <f t="shared" si="9"/>
        <v>So</v>
      </c>
      <c r="C26" s="7" t="s">
        <v>69</v>
      </c>
      <c r="D26" s="6" t="s">
        <v>41</v>
      </c>
      <c r="E26" s="30" t="s">
        <v>34</v>
      </c>
      <c r="F26" s="4" t="s">
        <v>0</v>
      </c>
      <c r="G26" s="28"/>
      <c r="H26" s="29" t="s">
        <v>18</v>
      </c>
      <c r="I26" s="28"/>
      <c r="J26" t="str">
        <f t="shared" si="10"/>
        <v>2026</v>
      </c>
      <c r="K26" s="1" t="s">
        <v>21</v>
      </c>
      <c r="L26" t="str">
        <f t="shared" si="11"/>
        <v>04</v>
      </c>
      <c r="M26" s="1" t="s">
        <v>21</v>
      </c>
      <c r="N26" t="str">
        <f t="shared" si="12"/>
        <v>19</v>
      </c>
      <c r="O26" t="s">
        <v>20</v>
      </c>
      <c r="P26" t="str">
        <f t="shared" si="5"/>
        <v>2026-04-19_SF Thailen_SV Limbach-Dorf</v>
      </c>
    </row>
    <row r="27" spans="1:18" ht="21.95" customHeight="1" x14ac:dyDescent="0.3">
      <c r="A27" s="13">
        <v>26</v>
      </c>
      <c r="B27" s="12" t="str">
        <f t="shared" si="9"/>
        <v>So</v>
      </c>
      <c r="C27" s="7" t="s">
        <v>70</v>
      </c>
      <c r="D27" s="6" t="s">
        <v>41</v>
      </c>
      <c r="E27" s="30" t="s">
        <v>0</v>
      </c>
      <c r="F27" s="4" t="s">
        <v>35</v>
      </c>
      <c r="G27" s="28"/>
      <c r="H27" s="29" t="s">
        <v>18</v>
      </c>
      <c r="I27" s="28"/>
      <c r="J27" t="str">
        <f t="shared" si="10"/>
        <v>2026</v>
      </c>
      <c r="K27" s="1" t="s">
        <v>21</v>
      </c>
      <c r="L27" t="str">
        <f t="shared" si="11"/>
        <v>04</v>
      </c>
      <c r="M27" s="1" t="s">
        <v>21</v>
      </c>
      <c r="N27" t="str">
        <f t="shared" si="12"/>
        <v>26</v>
      </c>
      <c r="O27" t="s">
        <v>20</v>
      </c>
      <c r="P27" t="str">
        <f t="shared" si="5"/>
        <v>2026-04-26_SV Limbach-Dorf_1. FC Schmelz 2</v>
      </c>
    </row>
    <row r="28" spans="1:18" ht="21.95" customHeight="1" x14ac:dyDescent="0.3">
      <c r="A28" s="12">
        <v>27</v>
      </c>
      <c r="B28" s="12" t="str">
        <f t="shared" si="4"/>
        <v>So</v>
      </c>
      <c r="C28" s="7" t="s">
        <v>71</v>
      </c>
      <c r="D28" s="6" t="s">
        <v>41</v>
      </c>
      <c r="E28" s="30" t="s">
        <v>36</v>
      </c>
      <c r="F28" s="4" t="s">
        <v>0</v>
      </c>
      <c r="G28" s="28"/>
      <c r="H28" s="29" t="s">
        <v>18</v>
      </c>
      <c r="I28" s="28"/>
      <c r="J28" t="str">
        <f t="shared" si="6"/>
        <v>2026</v>
      </c>
      <c r="K28" s="1" t="s">
        <v>21</v>
      </c>
      <c r="L28" t="str">
        <f t="shared" si="7"/>
        <v>05</v>
      </c>
      <c r="M28" s="1" t="s">
        <v>21</v>
      </c>
      <c r="N28" t="str">
        <f t="shared" si="8"/>
        <v>03</v>
      </c>
      <c r="O28" t="s">
        <v>20</v>
      </c>
      <c r="P28" t="str">
        <f t="shared" si="5"/>
        <v>2026-05-03_SV Büschfeld-Nunkirchen_SV Limbach-Dorf</v>
      </c>
    </row>
    <row r="29" spans="1:18" ht="21.95" customHeight="1" x14ac:dyDescent="0.3">
      <c r="A29" s="13">
        <v>28</v>
      </c>
      <c r="B29" s="12" t="str">
        <f t="shared" si="4"/>
        <v>So</v>
      </c>
      <c r="C29" s="7" t="s">
        <v>72</v>
      </c>
      <c r="D29" s="6" t="s">
        <v>41</v>
      </c>
      <c r="E29" s="30" t="s">
        <v>0</v>
      </c>
      <c r="F29" s="4" t="s">
        <v>37</v>
      </c>
      <c r="G29" s="28"/>
      <c r="H29" s="29" t="s">
        <v>18</v>
      </c>
      <c r="I29" s="28"/>
      <c r="J29" t="str">
        <f t="shared" si="6"/>
        <v>2026</v>
      </c>
      <c r="K29" s="1" t="s">
        <v>21</v>
      </c>
      <c r="L29" t="str">
        <f t="shared" si="7"/>
        <v>05</v>
      </c>
      <c r="M29" s="1" t="s">
        <v>21</v>
      </c>
      <c r="N29" t="str">
        <f t="shared" si="8"/>
        <v>10</v>
      </c>
      <c r="O29" t="s">
        <v>20</v>
      </c>
      <c r="P29" t="str">
        <f t="shared" si="5"/>
        <v>2026-05-10_SV Limbach-Dorf_FC Düppenweiler</v>
      </c>
    </row>
    <row r="30" spans="1:18" ht="21.95" customHeight="1" x14ac:dyDescent="0.3">
      <c r="A30" s="12">
        <v>29</v>
      </c>
      <c r="B30" s="12" t="str">
        <f t="shared" si="4"/>
        <v>So</v>
      </c>
      <c r="C30" s="7" t="s">
        <v>73</v>
      </c>
      <c r="D30" s="6" t="s">
        <v>41</v>
      </c>
      <c r="E30" s="30" t="s">
        <v>0</v>
      </c>
      <c r="F30" s="4" t="s">
        <v>38</v>
      </c>
      <c r="G30" s="28"/>
      <c r="H30" s="29" t="s">
        <v>18</v>
      </c>
      <c r="I30" s="28"/>
      <c r="J30" t="str">
        <f t="shared" si="6"/>
        <v>2026</v>
      </c>
      <c r="K30" s="1" t="s">
        <v>21</v>
      </c>
      <c r="L30" t="str">
        <f t="shared" si="7"/>
        <v>05</v>
      </c>
      <c r="M30" s="1" t="s">
        <v>21</v>
      </c>
      <c r="N30" t="str">
        <f t="shared" si="8"/>
        <v>17</v>
      </c>
      <c r="O30" t="s">
        <v>20</v>
      </c>
      <c r="P30" t="str">
        <f t="shared" si="5"/>
        <v>2026-05-17_SV Limbach-Dorf_SC Primsweiler</v>
      </c>
    </row>
    <row r="31" spans="1:18" ht="21.95" customHeight="1" x14ac:dyDescent="0.3">
      <c r="A31" s="13">
        <v>30</v>
      </c>
      <c r="B31" s="12" t="str">
        <f t="shared" si="4"/>
        <v>So</v>
      </c>
      <c r="C31" s="7" t="s">
        <v>74</v>
      </c>
      <c r="D31" s="6" t="s">
        <v>41</v>
      </c>
      <c r="E31" s="30" t="s">
        <v>39</v>
      </c>
      <c r="F31" s="4" t="s">
        <v>0</v>
      </c>
      <c r="G31" s="28"/>
      <c r="H31" s="29" t="s">
        <v>18</v>
      </c>
      <c r="I31" s="28"/>
      <c r="J31" t="str">
        <f t="shared" si="6"/>
        <v>2026</v>
      </c>
      <c r="K31" s="1" t="s">
        <v>21</v>
      </c>
      <c r="L31" t="str">
        <f t="shared" si="7"/>
        <v>05</v>
      </c>
      <c r="M31" s="1" t="s">
        <v>21</v>
      </c>
      <c r="N31" t="str">
        <f t="shared" si="8"/>
        <v>24</v>
      </c>
      <c r="O31" t="s">
        <v>20</v>
      </c>
      <c r="P31" t="str">
        <f t="shared" si="5"/>
        <v>2026-05-24_SF Hüttersdorf_SV Limbach-Dorf</v>
      </c>
    </row>
    <row r="32" spans="1:18" x14ac:dyDescent="0.3">
      <c r="A32" s="34"/>
      <c r="B32" s="35"/>
      <c r="C32" s="35"/>
      <c r="D32" s="35"/>
      <c r="E32" s="36"/>
      <c r="F32" s="35"/>
      <c r="G32" s="37"/>
      <c r="H32" s="37"/>
      <c r="I32" s="38"/>
      <c r="R32" s="40"/>
    </row>
    <row r="33" spans="1:18" ht="21" x14ac:dyDescent="0.35">
      <c r="A33" s="39" t="s">
        <v>17</v>
      </c>
      <c r="B33" s="46" t="s">
        <v>14</v>
      </c>
      <c r="C33" s="40"/>
      <c r="D33" s="40"/>
      <c r="E33" s="41"/>
      <c r="F33" s="40"/>
      <c r="G33" s="42"/>
      <c r="H33" s="42"/>
      <c r="I33" s="43"/>
      <c r="J33" s="40"/>
      <c r="K33" s="40"/>
      <c r="L33" s="40"/>
      <c r="M33" s="40"/>
      <c r="N33" s="40"/>
      <c r="O33" s="40"/>
      <c r="P33" s="40"/>
      <c r="Q33" s="40"/>
      <c r="R33" s="40"/>
    </row>
    <row r="34" spans="1:18" ht="21" x14ac:dyDescent="0.35">
      <c r="A34" s="39"/>
      <c r="B34" s="40"/>
      <c r="C34" s="40"/>
      <c r="D34" s="40"/>
      <c r="E34" s="41"/>
      <c r="F34" s="40"/>
      <c r="G34" s="42"/>
      <c r="H34" s="42"/>
      <c r="I34" s="43"/>
      <c r="J34" s="40"/>
      <c r="K34" s="40"/>
      <c r="L34" s="40"/>
      <c r="M34" s="40"/>
      <c r="N34" s="40"/>
      <c r="O34" s="40"/>
      <c r="P34" s="40"/>
      <c r="Q34" s="40"/>
      <c r="R34" s="40"/>
    </row>
    <row r="35" spans="1:18" ht="21" x14ac:dyDescent="0.35">
      <c r="A35" s="39" t="s">
        <v>17</v>
      </c>
      <c r="B35" s="46" t="s">
        <v>15</v>
      </c>
      <c r="C35" s="40"/>
      <c r="D35" s="40"/>
      <c r="E35" s="41"/>
      <c r="F35" s="40"/>
      <c r="G35" s="42"/>
      <c r="H35" s="42"/>
      <c r="I35" s="43"/>
      <c r="J35" s="40"/>
      <c r="K35" s="40"/>
      <c r="L35" s="40"/>
      <c r="M35" s="40"/>
      <c r="N35" s="40"/>
      <c r="O35" s="40"/>
      <c r="P35" s="40"/>
      <c r="Q35" s="40"/>
      <c r="R35" s="40"/>
    </row>
    <row r="36" spans="1:18" ht="21" x14ac:dyDescent="0.35">
      <c r="A36" s="47"/>
      <c r="B36" s="48"/>
      <c r="C36" s="48"/>
      <c r="D36" s="48"/>
      <c r="E36" s="49"/>
      <c r="F36" s="48"/>
      <c r="G36" s="50"/>
      <c r="H36" s="50"/>
      <c r="I36" s="51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5" hidden="1" x14ac:dyDescent="0.25">
      <c r="A37" s="54" t="s">
        <v>24</v>
      </c>
      <c r="B37" s="55" t="s">
        <v>23</v>
      </c>
      <c r="C37" s="54" t="s">
        <v>24</v>
      </c>
      <c r="D37" s="54" t="s">
        <v>24</v>
      </c>
      <c r="E37" s="54" t="s">
        <v>24</v>
      </c>
      <c r="F37" s="54" t="s">
        <v>24</v>
      </c>
      <c r="G37" s="54" t="s">
        <v>24</v>
      </c>
      <c r="H37" s="54"/>
      <c r="I37" s="54" t="s">
        <v>24</v>
      </c>
    </row>
  </sheetData>
  <conditionalFormatting sqref="H1:I1 E1:F23 E38:F1048576 E28:F36">
    <cfRule type="containsText" dxfId="5" priority="9" operator="containsText" text="Limba">
      <formula>NOT(ISERROR(SEARCH("Limba",E1)))</formula>
    </cfRule>
  </conditionalFormatting>
  <conditionalFormatting sqref="G1">
    <cfRule type="containsText" dxfId="4" priority="8" operator="containsText" text="Limba">
      <formula>NOT(ISERROR(SEARCH("Limba",G1)))</formula>
    </cfRule>
  </conditionalFormatting>
  <conditionalFormatting sqref="G2:G31">
    <cfRule type="cellIs" dxfId="3" priority="7" operator="greaterThan">
      <formula>"I2"</formula>
    </cfRule>
  </conditionalFormatting>
  <conditionalFormatting sqref="E1:E23 E38:E1048576 E28:E36">
    <cfRule type="cellIs" dxfId="2" priority="3" operator="equal">
      <formula>"SV Limbach-Dorf"</formula>
    </cfRule>
  </conditionalFormatting>
  <conditionalFormatting sqref="E24:F27">
    <cfRule type="containsText" dxfId="1" priority="2" operator="containsText" text="Limba">
      <formula>NOT(ISERROR(SEARCH("Limba",E24)))</formula>
    </cfRule>
  </conditionalFormatting>
  <conditionalFormatting sqref="E24:E27">
    <cfRule type="cellIs" dxfId="0" priority="1" operator="equal">
      <formula>"SV Limbach-Dorf"</formula>
    </cfRule>
  </conditionalFormatting>
  <pageMargins left="0.70866141732283472" right="0.70866141732283472" top="0.82677165354330717" bottom="0.59055118110236227" header="0.31496062992125984" footer="0.31496062992125984"/>
  <pageSetup paperSize="9" scale="69" orientation="landscape" horizontalDpi="4294967294" r:id="rId1"/>
  <headerFooter>
    <oddHeader>&amp;L&amp;18SV Limbach-Dorf e. V.&amp;R&amp;18&amp;A</oddHeader>
    <oddFooter>&amp;LLetzte Änderung: &amp;D&amp;RDOK-ID: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7F95-2347-4297-B0CD-85A64D2BFB40}">
  <dimension ref="A1:Q34"/>
  <sheetViews>
    <sheetView topLeftCell="F1" zoomScale="85" zoomScaleNormal="85" workbookViewId="0">
      <pane ySplit="1" topLeftCell="A2" activePane="bottomLeft" state="frozen"/>
      <selection pane="bottomLeft" activeCell="I37" sqref="I37"/>
    </sheetView>
  </sheetViews>
  <sheetFormatPr baseColWidth="10" defaultRowHeight="15" x14ac:dyDescent="0.25"/>
  <cols>
    <col min="1" max="1" width="4.140625" bestFit="1" customWidth="1"/>
    <col min="2" max="2" width="2.140625" bestFit="1" customWidth="1"/>
    <col min="3" max="3" width="10.7109375" style="1" customWidth="1"/>
    <col min="4" max="4" width="1.5703125" bestFit="1" customWidth="1"/>
    <col min="5" max="5" width="7.28515625" style="1" bestFit="1" customWidth="1"/>
    <col min="6" max="6" width="5.85546875" bestFit="1" customWidth="1"/>
    <col min="7" max="7" width="42" bestFit="1" customWidth="1"/>
    <col min="8" max="8" width="3.140625" bestFit="1" customWidth="1"/>
    <col min="9" max="9" width="28.5703125" customWidth="1"/>
    <col min="10" max="10" width="3.140625" bestFit="1" customWidth="1"/>
    <col min="11" max="11" width="8.140625" bestFit="1" customWidth="1"/>
    <col min="12" max="12" width="9.140625" bestFit="1" customWidth="1"/>
    <col min="13" max="13" width="5.28515625" customWidth="1"/>
    <col min="14" max="14" width="94.42578125" bestFit="1" customWidth="1"/>
    <col min="15" max="15" width="2.5703125" customWidth="1"/>
    <col min="16" max="16" width="73.5703125" bestFit="1" customWidth="1"/>
  </cols>
  <sheetData>
    <row r="1" spans="1:17" s="2" customFormat="1" x14ac:dyDescent="0.25">
      <c r="C1" s="3" t="s">
        <v>5</v>
      </c>
      <c r="E1" s="3" t="s">
        <v>1</v>
      </c>
      <c r="G1" s="2" t="s">
        <v>2</v>
      </c>
      <c r="I1" s="2" t="s">
        <v>3</v>
      </c>
      <c r="K1" s="2" t="s">
        <v>4</v>
      </c>
      <c r="N1" s="2" t="s">
        <v>19</v>
      </c>
    </row>
    <row r="2" spans="1:17" s="25" customFormat="1" x14ac:dyDescent="0.25">
      <c r="A2" s="19" t="str">
        <f>'Spielplan KL A Hochwald 2025-26'!B2</f>
        <v>So</v>
      </c>
      <c r="B2" s="19" t="s">
        <v>10</v>
      </c>
      <c r="C2" s="20" t="str">
        <f>TEXT('Spielplan KL A Hochwald 2025-26'!C2,"TT.MM.JJJJ")</f>
        <v>03.08.2025</v>
      </c>
      <c r="D2" s="20" t="s">
        <v>7</v>
      </c>
      <c r="E2" s="21" t="str">
        <f>TEXT('Spielplan KL A Hochwald 2025-26'!D2,"hh:mm")</f>
        <v>15:00</v>
      </c>
      <c r="F2" s="21" t="s">
        <v>6</v>
      </c>
      <c r="G2" s="22" t="str">
        <f>'Spielplan KL A Hochwald 2025-26'!E2</f>
        <v>SV Menningen</v>
      </c>
      <c r="H2" s="23" t="s">
        <v>9</v>
      </c>
      <c r="I2" s="23" t="str">
        <f>'Spielplan KL A Hochwald 2025-26'!F2</f>
        <v>SV Limbach-Dorf</v>
      </c>
      <c r="J2" s="23" t="s">
        <v>9</v>
      </c>
      <c r="K2" s="19">
        <f>'Spielplan KL A Hochwald 2025-26'!A2</f>
        <v>1</v>
      </c>
      <c r="L2" s="23" t="s">
        <v>8</v>
      </c>
      <c r="M2" s="19" t="s">
        <v>20</v>
      </c>
      <c r="N2" s="24" t="str">
        <f t="shared" ref="N2" si="0">A2&amp;B2&amp;C2&amp;D2&amp;E2&amp;F2&amp;G2&amp;H2&amp;I2&amp;J2&amp;K2&amp;L2</f>
        <v>So. 03.08.2025 15:00 Uhr, SV Menningen – SV Limbach-Dorf – 1. Spieltag</v>
      </c>
      <c r="P2" s="25" t="str">
        <f>K2&amp;L2&amp;M2&amp;C2&amp;M2&amp;G2&amp;H2&amp;I2</f>
        <v>1. Spieltag_03.08.2025_SV Menningen – SV Limbach-Dorf</v>
      </c>
      <c r="Q2" s="24" t="str">
        <f>A2&amp;B2&amp;C2&amp;D2&amp;E2&amp;F2</f>
        <v xml:space="preserve">So. 03.08.2025 15:00 Uhr, </v>
      </c>
    </row>
    <row r="3" spans="1:17" s="25" customFormat="1" x14ac:dyDescent="0.25">
      <c r="A3" s="19" t="str">
        <f>'Spielplan KL A Hochwald 2025-26'!B3</f>
        <v>So</v>
      </c>
      <c r="B3" s="19" t="s">
        <v>10</v>
      </c>
      <c r="C3" s="20" t="str">
        <f>TEXT('Spielplan KL A Hochwald 2025-26'!C3,"TT.MM.JJJJ")</f>
        <v>10.08.2025</v>
      </c>
      <c r="D3" s="20" t="s">
        <v>7</v>
      </c>
      <c r="E3" s="21" t="str">
        <f>TEXT('Spielplan KL A Hochwald 2025-26'!D3,"hh:mm")</f>
        <v>15:00</v>
      </c>
      <c r="F3" s="21" t="s">
        <v>6</v>
      </c>
      <c r="G3" s="22" t="str">
        <f>'Spielplan KL A Hochwald 2025-26'!E3</f>
        <v>SV Limbach-Dorf</v>
      </c>
      <c r="H3" s="23" t="s">
        <v>9</v>
      </c>
      <c r="I3" s="23" t="str">
        <f>'Spielplan KL A Hochwald 2025-26'!F3</f>
        <v>SV Britten-Hausbach 2</v>
      </c>
      <c r="J3" s="23" t="s">
        <v>9</v>
      </c>
      <c r="K3" s="19">
        <f>'Spielplan KL A Hochwald 2025-26'!A3</f>
        <v>2</v>
      </c>
      <c r="L3" s="23" t="s">
        <v>8</v>
      </c>
      <c r="M3" s="19" t="s">
        <v>20</v>
      </c>
      <c r="N3" s="24" t="str">
        <f t="shared" ref="N3:N31" si="1">A3&amp;B3&amp;C3&amp;D3&amp;E3&amp;F3&amp;G3&amp;H3&amp;I3&amp;J3&amp;K3&amp;L3</f>
        <v>So. 10.08.2025 15:00 Uhr, SV Limbach-Dorf – SV Britten-Hausbach 2 – 2. Spieltag</v>
      </c>
      <c r="P3" s="25" t="str">
        <f t="shared" ref="P3:P31" si="2">K3&amp;L3&amp;M3&amp;C3&amp;M3&amp;G3&amp;H3&amp;I3</f>
        <v>2. Spieltag_10.08.2025_SV Limbach-Dorf – SV Britten-Hausbach 2</v>
      </c>
      <c r="Q3" s="24" t="str">
        <f t="shared" ref="Q3:Q31" si="3">A3&amp;B3&amp;C3&amp;D3&amp;E3&amp;F3</f>
        <v xml:space="preserve">So. 10.08.2025 15:00 Uhr, </v>
      </c>
    </row>
    <row r="4" spans="1:17" s="25" customFormat="1" x14ac:dyDescent="0.25">
      <c r="A4" s="19" t="str">
        <f>'Spielplan KL A Hochwald 2025-26'!B4</f>
        <v>So</v>
      </c>
      <c r="B4" s="19" t="s">
        <v>10</v>
      </c>
      <c r="C4" s="20" t="str">
        <f>TEXT('Spielplan KL A Hochwald 2025-26'!C4,"TT.MM.JJJJ")</f>
        <v>17.08.2025</v>
      </c>
      <c r="D4" s="20" t="s">
        <v>7</v>
      </c>
      <c r="E4" s="21" t="str">
        <f>TEXT('Spielplan KL A Hochwald 2025-26'!D4,"hh:mm")</f>
        <v>15:00</v>
      </c>
      <c r="F4" s="21" t="s">
        <v>6</v>
      </c>
      <c r="G4" s="22" t="str">
        <f>'Spielplan KL A Hochwald 2025-26'!E4</f>
        <v>SG Rappweiler-Waldhölzbach</v>
      </c>
      <c r="H4" s="23" t="s">
        <v>9</v>
      </c>
      <c r="I4" s="23" t="str">
        <f>'Spielplan KL A Hochwald 2025-26'!F4</f>
        <v>SV Limbach-Dorf</v>
      </c>
      <c r="J4" s="23" t="s">
        <v>9</v>
      </c>
      <c r="K4" s="19">
        <f>'Spielplan KL A Hochwald 2025-26'!A4</f>
        <v>3</v>
      </c>
      <c r="L4" s="23" t="s">
        <v>8</v>
      </c>
      <c r="M4" s="19" t="s">
        <v>20</v>
      </c>
      <c r="N4" s="24" t="str">
        <f t="shared" si="1"/>
        <v>So. 17.08.2025 15:00 Uhr, SG Rappweiler-Waldhölzbach – SV Limbach-Dorf – 3. Spieltag</v>
      </c>
      <c r="P4" s="25" t="str">
        <f t="shared" si="2"/>
        <v>3. Spieltag_17.08.2025_SG Rappweiler-Waldhölzbach – SV Limbach-Dorf</v>
      </c>
      <c r="Q4" s="24" t="str">
        <f t="shared" si="3"/>
        <v xml:space="preserve">So. 17.08.2025 15:00 Uhr, </v>
      </c>
    </row>
    <row r="5" spans="1:17" s="25" customFormat="1" x14ac:dyDescent="0.25">
      <c r="A5" s="19" t="str">
        <f>'Spielplan KL A Hochwald 2025-26'!B5</f>
        <v>So</v>
      </c>
      <c r="B5" s="19" t="s">
        <v>10</v>
      </c>
      <c r="C5" s="20" t="str">
        <f>TEXT('Spielplan KL A Hochwald 2025-26'!C5,"TT.MM.JJJJ")</f>
        <v>24.08.2025</v>
      </c>
      <c r="D5" s="20" t="s">
        <v>7</v>
      </c>
      <c r="E5" s="21" t="str">
        <f>TEXT('Spielplan KL A Hochwald 2025-26'!D5,"hh:mm")</f>
        <v>15:00</v>
      </c>
      <c r="F5" s="21" t="s">
        <v>6</v>
      </c>
      <c r="G5" s="22" t="str">
        <f>'Spielplan KL A Hochwald 2025-26'!E5</f>
        <v>SV Limbach-Dorf</v>
      </c>
      <c r="H5" s="23" t="s">
        <v>9</v>
      </c>
      <c r="I5" s="23" t="str">
        <f>'Spielplan KL A Hochwald 2025-26'!F5</f>
        <v>SF Saarfels</v>
      </c>
      <c r="J5" s="23" t="s">
        <v>9</v>
      </c>
      <c r="K5" s="19">
        <f>'Spielplan KL A Hochwald 2025-26'!A5</f>
        <v>4</v>
      </c>
      <c r="L5" s="23" t="s">
        <v>8</v>
      </c>
      <c r="M5" s="19" t="s">
        <v>20</v>
      </c>
      <c r="N5" s="24" t="str">
        <f t="shared" si="1"/>
        <v>So. 24.08.2025 15:00 Uhr, SV Limbach-Dorf – SF Saarfels – 4. Spieltag</v>
      </c>
      <c r="P5" s="25" t="str">
        <f t="shared" si="2"/>
        <v>4. Spieltag_24.08.2025_SV Limbach-Dorf – SF Saarfels</v>
      </c>
      <c r="Q5" s="24" t="str">
        <f t="shared" si="3"/>
        <v xml:space="preserve">So. 24.08.2025 15:00 Uhr, </v>
      </c>
    </row>
    <row r="6" spans="1:17" s="25" customFormat="1" x14ac:dyDescent="0.25">
      <c r="A6" s="19" t="str">
        <f>'Spielplan KL A Hochwald 2025-26'!B6</f>
        <v>Fr</v>
      </c>
      <c r="B6" s="19" t="s">
        <v>10</v>
      </c>
      <c r="C6" s="20" t="str">
        <f>TEXT('Spielplan KL A Hochwald 2025-26'!C6,"TT.MM.JJJJ")</f>
        <v>29.08.2025</v>
      </c>
      <c r="D6" s="20" t="s">
        <v>7</v>
      </c>
      <c r="E6" s="21" t="str">
        <f>TEXT('Spielplan KL A Hochwald 2025-26'!D6,"hh:mm")</f>
        <v>19:45</v>
      </c>
      <c r="F6" s="21" t="s">
        <v>6</v>
      </c>
      <c r="G6" s="22" t="str">
        <f>'Spielplan KL A Hochwald 2025-26'!E6</f>
        <v>SG Wadrill-Sitzerath 2</v>
      </c>
      <c r="H6" s="23" t="s">
        <v>9</v>
      </c>
      <c r="I6" s="23" t="str">
        <f>'Spielplan KL A Hochwald 2025-26'!F6</f>
        <v>SV Limbach-Dorf</v>
      </c>
      <c r="J6" s="23" t="s">
        <v>9</v>
      </c>
      <c r="K6" s="19">
        <f>'Spielplan KL A Hochwald 2025-26'!A6</f>
        <v>5</v>
      </c>
      <c r="L6" s="23" t="s">
        <v>8</v>
      </c>
      <c r="M6" s="19" t="s">
        <v>20</v>
      </c>
      <c r="N6" s="24" t="str">
        <f t="shared" si="1"/>
        <v>Fr. 29.08.2025 19:45 Uhr, SG Wadrill-Sitzerath 2 – SV Limbach-Dorf – 5. Spieltag</v>
      </c>
      <c r="P6" s="25" t="str">
        <f t="shared" si="2"/>
        <v>5. Spieltag_29.08.2025_SG Wadrill-Sitzerath 2 – SV Limbach-Dorf</v>
      </c>
      <c r="Q6" s="24" t="str">
        <f t="shared" si="3"/>
        <v xml:space="preserve">Fr. 29.08.2025 19:45 Uhr, </v>
      </c>
    </row>
    <row r="7" spans="1:17" s="25" customFormat="1" x14ac:dyDescent="0.25">
      <c r="A7" s="19" t="str">
        <f>'Spielplan KL A Hochwald 2025-26'!B7</f>
        <v>So</v>
      </c>
      <c r="B7" s="19" t="s">
        <v>10</v>
      </c>
      <c r="C7" s="20" t="str">
        <f>TEXT('Spielplan KL A Hochwald 2025-26'!C7,"TT.MM.JJJJ")</f>
        <v>07.09.2025</v>
      </c>
      <c r="D7" s="20" t="s">
        <v>7</v>
      </c>
      <c r="E7" s="21" t="str">
        <f>TEXT('Spielplan KL A Hochwald 2025-26'!D7,"hh:mm")</f>
        <v>15:00</v>
      </c>
      <c r="F7" s="21" t="s">
        <v>6</v>
      </c>
      <c r="G7" s="22" t="str">
        <f>'Spielplan KL A Hochwald 2025-26'!E7</f>
        <v>SV Limbach-Dorf</v>
      </c>
      <c r="H7" s="23" t="s">
        <v>9</v>
      </c>
      <c r="I7" s="23" t="str">
        <f>'Spielplan KL A Hochwald 2025-26'!F7</f>
        <v>SG Honzrath-Haustadt 2</v>
      </c>
      <c r="J7" s="23" t="s">
        <v>9</v>
      </c>
      <c r="K7" s="19">
        <f>'Spielplan KL A Hochwald 2025-26'!A7</f>
        <v>6</v>
      </c>
      <c r="L7" s="23" t="s">
        <v>8</v>
      </c>
      <c r="M7" s="19" t="s">
        <v>20</v>
      </c>
      <c r="N7" s="24" t="str">
        <f t="shared" si="1"/>
        <v>So. 07.09.2025 15:00 Uhr, SV Limbach-Dorf – SG Honzrath-Haustadt 2 – 6. Spieltag</v>
      </c>
      <c r="P7" s="25" t="str">
        <f t="shared" si="2"/>
        <v>6. Spieltag_07.09.2025_SV Limbach-Dorf – SG Honzrath-Haustadt 2</v>
      </c>
      <c r="Q7" s="24" t="str">
        <f t="shared" si="3"/>
        <v xml:space="preserve">So. 07.09.2025 15:00 Uhr, </v>
      </c>
    </row>
    <row r="8" spans="1:17" s="25" customFormat="1" x14ac:dyDescent="0.25">
      <c r="A8" s="19" t="str">
        <f>'Spielplan KL A Hochwald 2025-26'!B8</f>
        <v>So</v>
      </c>
      <c r="B8" s="19" t="s">
        <v>10</v>
      </c>
      <c r="C8" s="20" t="str">
        <f>TEXT('Spielplan KL A Hochwald 2025-26'!C8,"TT.MM.JJJJ")</f>
        <v>14.09.2025</v>
      </c>
      <c r="D8" s="20" t="s">
        <v>7</v>
      </c>
      <c r="E8" s="21" t="str">
        <f>TEXT('Spielplan KL A Hochwald 2025-26'!D8,"hh:mm")</f>
        <v>13:00</v>
      </c>
      <c r="F8" s="21" t="s">
        <v>6</v>
      </c>
      <c r="G8" s="22" t="str">
        <f>'Spielplan KL A Hochwald 2025-26'!E8</f>
        <v>FC Beckingen 2</v>
      </c>
      <c r="H8" s="23" t="s">
        <v>9</v>
      </c>
      <c r="I8" s="23" t="str">
        <f>'Spielplan KL A Hochwald 2025-26'!F8</f>
        <v>SV Limbach-Dorf</v>
      </c>
      <c r="J8" s="23" t="s">
        <v>9</v>
      </c>
      <c r="K8" s="19">
        <f>'Spielplan KL A Hochwald 2025-26'!A8</f>
        <v>7</v>
      </c>
      <c r="L8" s="23" t="s">
        <v>8</v>
      </c>
      <c r="M8" s="19" t="s">
        <v>20</v>
      </c>
      <c r="N8" s="24" t="str">
        <f t="shared" si="1"/>
        <v>So. 14.09.2025 13:00 Uhr, FC Beckingen 2 – SV Limbach-Dorf – 7. Spieltag</v>
      </c>
      <c r="P8" s="25" t="str">
        <f t="shared" si="2"/>
        <v>7. Spieltag_14.09.2025_FC Beckingen 2 – SV Limbach-Dorf</v>
      </c>
      <c r="Q8" s="24" t="str">
        <f t="shared" si="3"/>
        <v xml:space="preserve">So. 14.09.2025 13:00 Uhr, </v>
      </c>
    </row>
    <row r="9" spans="1:17" s="25" customFormat="1" x14ac:dyDescent="0.25">
      <c r="A9" s="19" t="str">
        <f>'Spielplan KL A Hochwald 2025-26'!B9</f>
        <v>So</v>
      </c>
      <c r="B9" s="19" t="s">
        <v>10</v>
      </c>
      <c r="C9" s="20" t="str">
        <f>TEXT('Spielplan KL A Hochwald 2025-26'!C9,"TT.MM.JJJJ")</f>
        <v>21.09.2025</v>
      </c>
      <c r="D9" s="20" t="s">
        <v>7</v>
      </c>
      <c r="E9" s="21" t="str">
        <f>TEXT('Spielplan KL A Hochwald 2025-26'!D9,"hh:mm")</f>
        <v>15:00</v>
      </c>
      <c r="F9" s="21" t="s">
        <v>6</v>
      </c>
      <c r="G9" s="22" t="str">
        <f>'Spielplan KL A Hochwald 2025-26'!E9</f>
        <v>SV Limbach-Dorf</v>
      </c>
      <c r="H9" s="23" t="s">
        <v>9</v>
      </c>
      <c r="I9" s="23" t="str">
        <f>'Spielplan KL A Hochwald 2025-26'!F9</f>
        <v>SV Rissenthal</v>
      </c>
      <c r="J9" s="23" t="s">
        <v>9</v>
      </c>
      <c r="K9" s="19">
        <f>'Spielplan KL A Hochwald 2025-26'!A9</f>
        <v>8</v>
      </c>
      <c r="L9" s="23" t="s">
        <v>8</v>
      </c>
      <c r="M9" s="19" t="s">
        <v>20</v>
      </c>
      <c r="N9" s="24" t="str">
        <f t="shared" si="1"/>
        <v>So. 21.09.2025 15:00 Uhr, SV Limbach-Dorf – SV Rissenthal – 8. Spieltag</v>
      </c>
      <c r="P9" s="25" t="str">
        <f t="shared" si="2"/>
        <v>8. Spieltag_21.09.2025_SV Limbach-Dorf – SV Rissenthal</v>
      </c>
      <c r="Q9" s="24" t="str">
        <f t="shared" si="3"/>
        <v xml:space="preserve">So. 21.09.2025 15:00 Uhr, </v>
      </c>
    </row>
    <row r="10" spans="1:17" s="25" customFormat="1" x14ac:dyDescent="0.25">
      <c r="A10" s="19" t="str">
        <f>'Spielplan KL A Hochwald 2025-26'!B10</f>
        <v>So</v>
      </c>
      <c r="B10" s="19" t="s">
        <v>10</v>
      </c>
      <c r="C10" s="20" t="str">
        <f>TEXT('Spielplan KL A Hochwald 2025-26'!C10,"TT.MM.JJJJ")</f>
        <v>28.09.2025</v>
      </c>
      <c r="D10" s="20" t="s">
        <v>7</v>
      </c>
      <c r="E10" s="21" t="str">
        <f>TEXT('Spielplan KL A Hochwald 2025-26'!D10,"hh:mm")</f>
        <v>14:30</v>
      </c>
      <c r="F10" s="21" t="s">
        <v>6</v>
      </c>
      <c r="G10" s="22" t="str">
        <f>'Spielplan KL A Hochwald 2025-26'!E10</f>
        <v>SG Besseringen-Hilbringen 2</v>
      </c>
      <c r="H10" s="23" t="s">
        <v>9</v>
      </c>
      <c r="I10" s="23" t="str">
        <f>'Spielplan KL A Hochwald 2025-26'!F10</f>
        <v>SV Limbach-Dorf</v>
      </c>
      <c r="J10" s="23" t="s">
        <v>9</v>
      </c>
      <c r="K10" s="19">
        <f>'Spielplan KL A Hochwald 2025-26'!A10</f>
        <v>9</v>
      </c>
      <c r="L10" s="23" t="s">
        <v>8</v>
      </c>
      <c r="M10" s="19" t="s">
        <v>20</v>
      </c>
      <c r="N10" s="24" t="str">
        <f t="shared" si="1"/>
        <v>So. 28.09.2025 14:30 Uhr, SG Besseringen-Hilbringen 2 – SV Limbach-Dorf – 9. Spieltag</v>
      </c>
      <c r="P10" s="25" t="str">
        <f t="shared" si="2"/>
        <v>9. Spieltag_28.09.2025_SG Besseringen-Hilbringen 2 – SV Limbach-Dorf</v>
      </c>
      <c r="Q10" s="24" t="str">
        <f t="shared" si="3"/>
        <v xml:space="preserve">So. 28.09.2025 14:30 Uhr, </v>
      </c>
    </row>
    <row r="11" spans="1:17" s="25" customFormat="1" x14ac:dyDescent="0.25">
      <c r="A11" s="19" t="str">
        <f>'Spielplan KL A Hochwald 2025-26'!B11</f>
        <v>So</v>
      </c>
      <c r="B11" s="19" t="s">
        <v>10</v>
      </c>
      <c r="C11" s="20" t="str">
        <f>TEXT('Spielplan KL A Hochwald 2025-26'!C11,"TT.MM.JJJJ")</f>
        <v>05.10.2025</v>
      </c>
      <c r="D11" s="20" t="s">
        <v>7</v>
      </c>
      <c r="E11" s="21" t="str">
        <f>TEXT('Spielplan KL A Hochwald 2025-26'!D11,"hh:mm")</f>
        <v>15:00</v>
      </c>
      <c r="F11" s="21" t="s">
        <v>6</v>
      </c>
      <c r="G11" s="22" t="str">
        <f>'Spielplan KL A Hochwald 2025-26'!E11</f>
        <v>SV Limbach-Dorf</v>
      </c>
      <c r="H11" s="23" t="s">
        <v>9</v>
      </c>
      <c r="I11" s="23" t="str">
        <f>'Spielplan KL A Hochwald 2025-26'!F11</f>
        <v>SF Thailen</v>
      </c>
      <c r="J11" s="23" t="s">
        <v>9</v>
      </c>
      <c r="K11" s="19">
        <f>'Spielplan KL A Hochwald 2025-26'!A11</f>
        <v>10</v>
      </c>
      <c r="L11" s="23" t="s">
        <v>8</v>
      </c>
      <c r="M11" s="19" t="s">
        <v>20</v>
      </c>
      <c r="N11" s="24" t="str">
        <f t="shared" si="1"/>
        <v>So. 05.10.2025 15:00 Uhr, SV Limbach-Dorf – SF Thailen – 10. Spieltag</v>
      </c>
      <c r="P11" s="25" t="str">
        <f t="shared" si="2"/>
        <v>10. Spieltag_05.10.2025_SV Limbach-Dorf – SF Thailen</v>
      </c>
      <c r="Q11" s="24" t="str">
        <f t="shared" si="3"/>
        <v xml:space="preserve">So. 05.10.2025 15:00 Uhr, </v>
      </c>
    </row>
    <row r="12" spans="1:17" s="25" customFormat="1" x14ac:dyDescent="0.25">
      <c r="A12" s="19" t="str">
        <f>'Spielplan KL A Hochwald 2025-26'!B12</f>
        <v>So</v>
      </c>
      <c r="B12" s="19" t="s">
        <v>10</v>
      </c>
      <c r="C12" s="20" t="str">
        <f>TEXT('Spielplan KL A Hochwald 2025-26'!C12,"TT.MM.JJJJ")</f>
        <v>12.10.2025</v>
      </c>
      <c r="D12" s="20" t="s">
        <v>7</v>
      </c>
      <c r="E12" s="21" t="str">
        <f>TEXT('Spielplan KL A Hochwald 2025-26'!D12,"hh:mm")</f>
        <v>13:00</v>
      </c>
      <c r="F12" s="21" t="s">
        <v>6</v>
      </c>
      <c r="G12" s="22" t="str">
        <f>'Spielplan KL A Hochwald 2025-26'!E12</f>
        <v>1. FC Schmelz 2</v>
      </c>
      <c r="H12" s="23" t="s">
        <v>9</v>
      </c>
      <c r="I12" s="23" t="str">
        <f>'Spielplan KL A Hochwald 2025-26'!F12</f>
        <v>SV Limbach-Dorf</v>
      </c>
      <c r="J12" s="23" t="s">
        <v>9</v>
      </c>
      <c r="K12" s="19">
        <f>'Spielplan KL A Hochwald 2025-26'!A12</f>
        <v>11</v>
      </c>
      <c r="L12" s="23" t="s">
        <v>8</v>
      </c>
      <c r="M12" s="19" t="s">
        <v>20</v>
      </c>
      <c r="N12" s="24" t="str">
        <f t="shared" si="1"/>
        <v>So. 12.10.2025 13:00 Uhr, 1. FC Schmelz 2 – SV Limbach-Dorf – 11. Spieltag</v>
      </c>
      <c r="P12" s="25" t="str">
        <f t="shared" si="2"/>
        <v>11. Spieltag_12.10.2025_1. FC Schmelz 2 – SV Limbach-Dorf</v>
      </c>
      <c r="Q12" s="24" t="str">
        <f t="shared" si="3"/>
        <v xml:space="preserve">So. 12.10.2025 13:00 Uhr, </v>
      </c>
    </row>
    <row r="13" spans="1:17" s="25" customFormat="1" x14ac:dyDescent="0.25">
      <c r="A13" s="19" t="str">
        <f>'Spielplan KL A Hochwald 2025-26'!B13</f>
        <v>So</v>
      </c>
      <c r="B13" s="19" t="s">
        <v>10</v>
      </c>
      <c r="C13" s="20" t="str">
        <f>TEXT('Spielplan KL A Hochwald 2025-26'!C13,"TT.MM.JJJJ")</f>
        <v>19.10.2025</v>
      </c>
      <c r="D13" s="20" t="s">
        <v>7</v>
      </c>
      <c r="E13" s="21" t="str">
        <f>TEXT('Spielplan KL A Hochwald 2025-26'!D13,"hh:mm")</f>
        <v>15:00</v>
      </c>
      <c r="F13" s="21" t="s">
        <v>6</v>
      </c>
      <c r="G13" s="22" t="str">
        <f>'Spielplan KL A Hochwald 2025-26'!E13</f>
        <v>SV Limbach-Dorf</v>
      </c>
      <c r="H13" s="23" t="s">
        <v>9</v>
      </c>
      <c r="I13" s="23" t="str">
        <f>'Spielplan KL A Hochwald 2025-26'!F13</f>
        <v>SV Büschfeld-Nunkirchen</v>
      </c>
      <c r="J13" s="23" t="s">
        <v>9</v>
      </c>
      <c r="K13" s="19">
        <f>'Spielplan KL A Hochwald 2025-26'!A13</f>
        <v>12</v>
      </c>
      <c r="L13" s="23" t="s">
        <v>8</v>
      </c>
      <c r="M13" s="19" t="s">
        <v>20</v>
      </c>
      <c r="N13" s="24" t="str">
        <f t="shared" si="1"/>
        <v>So. 19.10.2025 15:00 Uhr, SV Limbach-Dorf – SV Büschfeld-Nunkirchen – 12. Spieltag</v>
      </c>
      <c r="P13" s="25" t="str">
        <f t="shared" si="2"/>
        <v>12. Spieltag_19.10.2025_SV Limbach-Dorf – SV Büschfeld-Nunkirchen</v>
      </c>
      <c r="Q13" s="24" t="str">
        <f t="shared" si="3"/>
        <v xml:space="preserve">So. 19.10.2025 15:00 Uhr, </v>
      </c>
    </row>
    <row r="14" spans="1:17" s="25" customFormat="1" x14ac:dyDescent="0.25">
      <c r="A14" s="19" t="str">
        <f>'Spielplan KL A Hochwald 2025-26'!B14</f>
        <v>So</v>
      </c>
      <c r="B14" s="19" t="s">
        <v>10</v>
      </c>
      <c r="C14" s="20" t="str">
        <f>TEXT('Spielplan KL A Hochwald 2025-26'!C14,"TT.MM.JJJJ")</f>
        <v>26.10.2025</v>
      </c>
      <c r="D14" s="20" t="s">
        <v>7</v>
      </c>
      <c r="E14" s="21" t="str">
        <f>TEXT('Spielplan KL A Hochwald 2025-26'!D14,"hh:mm")</f>
        <v>15:00</v>
      </c>
      <c r="F14" s="21" t="s">
        <v>6</v>
      </c>
      <c r="G14" s="22" t="str">
        <f>'Spielplan KL A Hochwald 2025-26'!E14</f>
        <v>FC Düppenweiler</v>
      </c>
      <c r="H14" s="23" t="s">
        <v>9</v>
      </c>
      <c r="I14" s="23" t="str">
        <f>'Spielplan KL A Hochwald 2025-26'!F14</f>
        <v>SV Limbach-Dorf</v>
      </c>
      <c r="J14" s="23" t="s">
        <v>9</v>
      </c>
      <c r="K14" s="19">
        <f>'Spielplan KL A Hochwald 2025-26'!A14</f>
        <v>13</v>
      </c>
      <c r="L14" s="23" t="s">
        <v>8</v>
      </c>
      <c r="M14" s="19" t="s">
        <v>20</v>
      </c>
      <c r="N14" s="24" t="str">
        <f t="shared" si="1"/>
        <v>So. 26.10.2025 15:00 Uhr, FC Düppenweiler – SV Limbach-Dorf – 13. Spieltag</v>
      </c>
      <c r="P14" s="25" t="str">
        <f t="shared" si="2"/>
        <v>13. Spieltag_26.10.2025_FC Düppenweiler – SV Limbach-Dorf</v>
      </c>
      <c r="Q14" s="24" t="str">
        <f t="shared" si="3"/>
        <v xml:space="preserve">So. 26.10.2025 15:00 Uhr, </v>
      </c>
    </row>
    <row r="15" spans="1:17" s="25" customFormat="1" x14ac:dyDescent="0.25">
      <c r="A15" s="19" t="str">
        <f>'Spielplan KL A Hochwald 2025-26'!B15</f>
        <v>So</v>
      </c>
      <c r="B15" s="19" t="s">
        <v>10</v>
      </c>
      <c r="C15" s="20" t="str">
        <f>TEXT('Spielplan KL A Hochwald 2025-26'!C15,"TT.MM.JJJJ")</f>
        <v>02.11.2025</v>
      </c>
      <c r="D15" s="20" t="s">
        <v>7</v>
      </c>
      <c r="E15" s="21" t="str">
        <f>TEXT('Spielplan KL A Hochwald 2025-26'!D15,"hh:mm")</f>
        <v>14:30</v>
      </c>
      <c r="F15" s="21" t="s">
        <v>6</v>
      </c>
      <c r="G15" s="22" t="str">
        <f>'Spielplan KL A Hochwald 2025-26'!E15</f>
        <v>SC Primsweiler</v>
      </c>
      <c r="H15" s="23" t="s">
        <v>9</v>
      </c>
      <c r="I15" s="23" t="str">
        <f>'Spielplan KL A Hochwald 2025-26'!F15</f>
        <v>SV Limbach-Dorf</v>
      </c>
      <c r="J15" s="23" t="s">
        <v>9</v>
      </c>
      <c r="K15" s="19">
        <f>'Spielplan KL A Hochwald 2025-26'!A15</f>
        <v>14</v>
      </c>
      <c r="L15" s="23" t="s">
        <v>8</v>
      </c>
      <c r="M15" s="19" t="s">
        <v>20</v>
      </c>
      <c r="N15" s="24" t="str">
        <f t="shared" si="1"/>
        <v>So. 02.11.2025 14:30 Uhr, SC Primsweiler – SV Limbach-Dorf – 14. Spieltag</v>
      </c>
      <c r="P15" s="25" t="str">
        <f t="shared" si="2"/>
        <v>14. Spieltag_02.11.2025_SC Primsweiler – SV Limbach-Dorf</v>
      </c>
      <c r="Q15" s="24" t="str">
        <f t="shared" si="3"/>
        <v xml:space="preserve">So. 02.11.2025 14:30 Uhr, </v>
      </c>
    </row>
    <row r="16" spans="1:17" s="25" customFormat="1" x14ac:dyDescent="0.25">
      <c r="A16" s="19" t="str">
        <f>'Spielplan KL A Hochwald 2025-26'!B16</f>
        <v>So</v>
      </c>
      <c r="B16" s="19" t="s">
        <v>10</v>
      </c>
      <c r="C16" s="20" t="str">
        <f>TEXT('Spielplan KL A Hochwald 2025-26'!C16,"TT.MM.JJJJ")</f>
        <v>09.11.2025</v>
      </c>
      <c r="D16" s="20" t="s">
        <v>7</v>
      </c>
      <c r="E16" s="21" t="str">
        <f>TEXT('Spielplan KL A Hochwald 2025-26'!D16,"hh:mm")</f>
        <v>14:30</v>
      </c>
      <c r="F16" s="21" t="s">
        <v>6</v>
      </c>
      <c r="G16" s="22" t="str">
        <f>'Spielplan KL A Hochwald 2025-26'!E16</f>
        <v>SV Limbach-Dorf</v>
      </c>
      <c r="H16" s="23" t="s">
        <v>9</v>
      </c>
      <c r="I16" s="23" t="str">
        <f>'Spielplan KL A Hochwald 2025-26'!F16</f>
        <v>SF Hüttersdorf</v>
      </c>
      <c r="J16" s="23" t="s">
        <v>9</v>
      </c>
      <c r="K16" s="19">
        <f>'Spielplan KL A Hochwald 2025-26'!A16</f>
        <v>15</v>
      </c>
      <c r="L16" s="23" t="s">
        <v>8</v>
      </c>
      <c r="M16" s="19" t="s">
        <v>20</v>
      </c>
      <c r="N16" s="24" t="str">
        <f t="shared" si="1"/>
        <v>So. 09.11.2025 14:30 Uhr, SV Limbach-Dorf – SF Hüttersdorf – 15. Spieltag</v>
      </c>
      <c r="P16" s="25" t="str">
        <f t="shared" si="2"/>
        <v>15. Spieltag_09.11.2025_SV Limbach-Dorf – SF Hüttersdorf</v>
      </c>
      <c r="Q16" s="24" t="str">
        <f t="shared" si="3"/>
        <v xml:space="preserve">So. 09.11.2025 14:30 Uhr, </v>
      </c>
    </row>
    <row r="17" spans="1:17" s="25" customFormat="1" x14ac:dyDescent="0.25">
      <c r="A17" s="19" t="str">
        <f>'Spielplan KL A Hochwald 2025-26'!B17</f>
        <v>So</v>
      </c>
      <c r="B17" s="19" t="s">
        <v>10</v>
      </c>
      <c r="C17" s="20" t="str">
        <f>TEXT('Spielplan KL A Hochwald 2025-26'!C17,"TT.MM.JJJJ")</f>
        <v>16.11.2025</v>
      </c>
      <c r="D17" s="20" t="s">
        <v>7</v>
      </c>
      <c r="E17" s="21" t="str">
        <f>TEXT('Spielplan KL A Hochwald 2025-26'!D17,"hh:mm")</f>
        <v>14:30</v>
      </c>
      <c r="F17" s="21" t="s">
        <v>6</v>
      </c>
      <c r="G17" s="22" t="str">
        <f>'Spielplan KL A Hochwald 2025-26'!E17</f>
        <v>SV Limbach-Dorf</v>
      </c>
      <c r="H17" s="23" t="s">
        <v>9</v>
      </c>
      <c r="I17" s="23" t="str">
        <f>'Spielplan KL A Hochwald 2025-26'!F17</f>
        <v>SV Menningen</v>
      </c>
      <c r="J17" s="23" t="s">
        <v>9</v>
      </c>
      <c r="K17" s="19">
        <f>'Spielplan KL A Hochwald 2025-26'!A17</f>
        <v>16</v>
      </c>
      <c r="L17" s="23" t="s">
        <v>8</v>
      </c>
      <c r="M17" s="19" t="s">
        <v>20</v>
      </c>
      <c r="N17" s="24" t="str">
        <f t="shared" si="1"/>
        <v>So. 16.11.2025 14:30 Uhr, SV Limbach-Dorf – SV Menningen – 16. Spieltag</v>
      </c>
      <c r="P17" s="25" t="str">
        <f t="shared" si="2"/>
        <v>16. Spieltag_16.11.2025_SV Limbach-Dorf – SV Menningen</v>
      </c>
      <c r="Q17" s="24" t="str">
        <f t="shared" si="3"/>
        <v xml:space="preserve">So. 16.11.2025 14:30 Uhr, </v>
      </c>
    </row>
    <row r="18" spans="1:17" s="25" customFormat="1" x14ac:dyDescent="0.25">
      <c r="A18" s="19" t="str">
        <f>'Spielplan KL A Hochwald 2025-26'!B18</f>
        <v>So</v>
      </c>
      <c r="B18" s="19" t="s">
        <v>10</v>
      </c>
      <c r="C18" s="20" t="str">
        <f>TEXT('Spielplan KL A Hochwald 2025-26'!C18,"TT.MM.JJJJ")</f>
        <v>30.11.2025</v>
      </c>
      <c r="D18" s="20" t="s">
        <v>7</v>
      </c>
      <c r="E18" s="21" t="str">
        <f>TEXT('Spielplan KL A Hochwald 2025-26'!D18,"hh:mm")</f>
        <v>12:30</v>
      </c>
      <c r="F18" s="21" t="s">
        <v>6</v>
      </c>
      <c r="G18" s="22" t="str">
        <f>'Spielplan KL A Hochwald 2025-26'!E18</f>
        <v>SV Britten-Hausbach 2</v>
      </c>
      <c r="H18" s="23" t="s">
        <v>9</v>
      </c>
      <c r="I18" s="23" t="str">
        <f>'Spielplan KL A Hochwald 2025-26'!F18</f>
        <v>SV Limbach-Dorf</v>
      </c>
      <c r="J18" s="23" t="s">
        <v>9</v>
      </c>
      <c r="K18" s="19">
        <f>'Spielplan KL A Hochwald 2025-26'!A18</f>
        <v>17</v>
      </c>
      <c r="L18" s="23" t="s">
        <v>8</v>
      </c>
      <c r="M18" s="19" t="s">
        <v>20</v>
      </c>
      <c r="N18" s="24" t="str">
        <f t="shared" si="1"/>
        <v>So. 30.11.2025 12:30 Uhr, SV Britten-Hausbach 2 – SV Limbach-Dorf – 17. Spieltag</v>
      </c>
      <c r="P18" s="25" t="str">
        <f t="shared" si="2"/>
        <v>17. Spieltag_30.11.2025_SV Britten-Hausbach 2 – SV Limbach-Dorf</v>
      </c>
      <c r="Q18" s="24" t="str">
        <f t="shared" si="3"/>
        <v xml:space="preserve">So. 30.11.2025 12:30 Uhr, </v>
      </c>
    </row>
    <row r="19" spans="1:17" s="25" customFormat="1" x14ac:dyDescent="0.25">
      <c r="A19" s="19" t="str">
        <f>'Spielplan KL A Hochwald 2025-26'!B19</f>
        <v>So</v>
      </c>
      <c r="B19" s="19" t="s">
        <v>10</v>
      </c>
      <c r="C19" s="20" t="str">
        <f>TEXT('Spielplan KL A Hochwald 2025-26'!C19,"TT.MM.JJJJ")</f>
        <v>01.03.2026</v>
      </c>
      <c r="D19" s="20" t="s">
        <v>7</v>
      </c>
      <c r="E19" s="21" t="str">
        <f>TEXT('Spielplan KL A Hochwald 2025-26'!D19,"hh:mm")</f>
        <v>15:00</v>
      </c>
      <c r="F19" s="21" t="s">
        <v>6</v>
      </c>
      <c r="G19" s="22" t="str">
        <f>'Spielplan KL A Hochwald 2025-26'!E19</f>
        <v>SV Limbach-Dorf</v>
      </c>
      <c r="H19" s="23" t="s">
        <v>9</v>
      </c>
      <c r="I19" s="23" t="str">
        <f>'Spielplan KL A Hochwald 2025-26'!F19</f>
        <v>SG Rappweiler-Waldhölzbach</v>
      </c>
      <c r="J19" s="23" t="s">
        <v>9</v>
      </c>
      <c r="K19" s="19">
        <f>'Spielplan KL A Hochwald 2025-26'!A19</f>
        <v>18</v>
      </c>
      <c r="L19" s="23" t="s">
        <v>8</v>
      </c>
      <c r="M19" s="19" t="s">
        <v>20</v>
      </c>
      <c r="N19" s="24" t="str">
        <f t="shared" si="1"/>
        <v>So. 01.03.2026 15:00 Uhr, SV Limbach-Dorf – SG Rappweiler-Waldhölzbach – 18. Spieltag</v>
      </c>
      <c r="P19" s="25" t="str">
        <f t="shared" si="2"/>
        <v>18. Spieltag_01.03.2026_SV Limbach-Dorf – SG Rappweiler-Waldhölzbach</v>
      </c>
      <c r="Q19" s="24" t="str">
        <f t="shared" si="3"/>
        <v xml:space="preserve">So. 01.03.2026 15:00 Uhr, </v>
      </c>
    </row>
    <row r="20" spans="1:17" s="25" customFormat="1" x14ac:dyDescent="0.25">
      <c r="A20" s="19" t="str">
        <f>'Spielplan KL A Hochwald 2025-26'!B20</f>
        <v>So</v>
      </c>
      <c r="B20" s="19" t="s">
        <v>10</v>
      </c>
      <c r="C20" s="20" t="str">
        <f>TEXT('Spielplan KL A Hochwald 2025-26'!C20,"TT.MM.JJJJ")</f>
        <v>08.03.2026</v>
      </c>
      <c r="D20" s="20" t="s">
        <v>7</v>
      </c>
      <c r="E20" s="21" t="str">
        <f>TEXT('Spielplan KL A Hochwald 2025-26'!D20,"hh:mm")</f>
        <v>15:00</v>
      </c>
      <c r="F20" s="21" t="s">
        <v>6</v>
      </c>
      <c r="G20" s="22" t="str">
        <f>'Spielplan KL A Hochwald 2025-26'!E20</f>
        <v>SF Saarfels</v>
      </c>
      <c r="H20" s="23" t="s">
        <v>9</v>
      </c>
      <c r="I20" s="23" t="str">
        <f>'Spielplan KL A Hochwald 2025-26'!F20</f>
        <v>SV Limbach-Dorf</v>
      </c>
      <c r="J20" s="23" t="s">
        <v>9</v>
      </c>
      <c r="K20" s="19">
        <f>'Spielplan KL A Hochwald 2025-26'!A20</f>
        <v>19</v>
      </c>
      <c r="L20" s="23" t="s">
        <v>8</v>
      </c>
      <c r="M20" s="19" t="s">
        <v>20</v>
      </c>
      <c r="N20" s="24" t="str">
        <f t="shared" si="1"/>
        <v>So. 08.03.2026 15:00 Uhr, SF Saarfels – SV Limbach-Dorf – 19. Spieltag</v>
      </c>
      <c r="P20" s="25" t="str">
        <f t="shared" si="2"/>
        <v>19. Spieltag_08.03.2026_SF Saarfels – SV Limbach-Dorf</v>
      </c>
      <c r="Q20" s="24" t="str">
        <f t="shared" si="3"/>
        <v xml:space="preserve">So. 08.03.2026 15:00 Uhr, </v>
      </c>
    </row>
    <row r="21" spans="1:17" s="25" customFormat="1" x14ac:dyDescent="0.25">
      <c r="A21" s="19" t="str">
        <f>'Spielplan KL A Hochwald 2025-26'!B21</f>
        <v>So</v>
      </c>
      <c r="B21" s="19" t="s">
        <v>10</v>
      </c>
      <c r="C21" s="20" t="str">
        <f>TEXT('Spielplan KL A Hochwald 2025-26'!C21,"TT.MM.JJJJ")</f>
        <v>15.03.2026</v>
      </c>
      <c r="D21" s="20" t="s">
        <v>7</v>
      </c>
      <c r="E21" s="21" t="str">
        <f>TEXT('Spielplan KL A Hochwald 2025-26'!D21,"hh:mm")</f>
        <v>15:00</v>
      </c>
      <c r="F21" s="21" t="s">
        <v>6</v>
      </c>
      <c r="G21" s="22" t="str">
        <f>'Spielplan KL A Hochwald 2025-26'!E21</f>
        <v>SV Limbach-Dorf</v>
      </c>
      <c r="H21" s="23" t="s">
        <v>9</v>
      </c>
      <c r="I21" s="23" t="str">
        <f>'Spielplan KL A Hochwald 2025-26'!F21</f>
        <v>SG Wadrill-Sitzerath 2</v>
      </c>
      <c r="J21" s="23" t="s">
        <v>9</v>
      </c>
      <c r="K21" s="19">
        <f>'Spielplan KL A Hochwald 2025-26'!A21</f>
        <v>20</v>
      </c>
      <c r="L21" s="23" t="s">
        <v>8</v>
      </c>
      <c r="M21" s="19" t="s">
        <v>20</v>
      </c>
      <c r="N21" s="24" t="str">
        <f t="shared" si="1"/>
        <v>So. 15.03.2026 15:00 Uhr, SV Limbach-Dorf – SG Wadrill-Sitzerath 2 – 20. Spieltag</v>
      </c>
      <c r="P21" s="25" t="str">
        <f t="shared" si="2"/>
        <v>20. Spieltag_15.03.2026_SV Limbach-Dorf – SG Wadrill-Sitzerath 2</v>
      </c>
      <c r="Q21" s="24" t="str">
        <f t="shared" si="3"/>
        <v xml:space="preserve">So. 15.03.2026 15:00 Uhr, </v>
      </c>
    </row>
    <row r="22" spans="1:17" s="25" customFormat="1" x14ac:dyDescent="0.25">
      <c r="A22" s="19" t="str">
        <f>'Spielplan KL A Hochwald 2025-26'!B22</f>
        <v>So</v>
      </c>
      <c r="B22" s="19" t="s">
        <v>10</v>
      </c>
      <c r="C22" s="20" t="str">
        <f>TEXT('Spielplan KL A Hochwald 2025-26'!C22,"TT.MM.JJJJ")</f>
        <v>22.03.2026</v>
      </c>
      <c r="D22" s="20" t="s">
        <v>7</v>
      </c>
      <c r="E22" s="21" t="str">
        <f>TEXT('Spielplan KL A Hochwald 2025-26'!D22,"hh:mm")</f>
        <v>13:15</v>
      </c>
      <c r="F22" s="21" t="s">
        <v>6</v>
      </c>
      <c r="G22" s="22" t="str">
        <f>'Spielplan KL A Hochwald 2025-26'!E22</f>
        <v>SG Honzrath-Haustadt 2</v>
      </c>
      <c r="H22" s="23" t="s">
        <v>9</v>
      </c>
      <c r="I22" s="23" t="str">
        <f>'Spielplan KL A Hochwald 2025-26'!F22</f>
        <v>SV Limbach-Dorf</v>
      </c>
      <c r="J22" s="23" t="s">
        <v>9</v>
      </c>
      <c r="K22" s="19">
        <f>'Spielplan KL A Hochwald 2025-26'!A22</f>
        <v>21</v>
      </c>
      <c r="L22" s="23" t="s">
        <v>8</v>
      </c>
      <c r="M22" s="19" t="s">
        <v>20</v>
      </c>
      <c r="N22" s="24" t="str">
        <f t="shared" si="1"/>
        <v>So. 22.03.2026 13:15 Uhr, SG Honzrath-Haustadt 2 – SV Limbach-Dorf – 21. Spieltag</v>
      </c>
      <c r="P22" s="25" t="str">
        <f t="shared" si="2"/>
        <v>21. Spieltag_22.03.2026_SG Honzrath-Haustadt 2 – SV Limbach-Dorf</v>
      </c>
      <c r="Q22" s="24" t="str">
        <f t="shared" si="3"/>
        <v xml:space="preserve">So. 22.03.2026 13:15 Uhr, </v>
      </c>
    </row>
    <row r="23" spans="1:17" s="25" customFormat="1" x14ac:dyDescent="0.25">
      <c r="A23" s="19" t="str">
        <f>'Spielplan KL A Hochwald 2025-26'!B23</f>
        <v>So</v>
      </c>
      <c r="B23" s="19" t="s">
        <v>10</v>
      </c>
      <c r="C23" s="20" t="str">
        <f>TEXT('Spielplan KL A Hochwald 2025-26'!C23,"TT.MM.JJJJ")</f>
        <v>29.03.2026</v>
      </c>
      <c r="D23" s="20" t="s">
        <v>7</v>
      </c>
      <c r="E23" s="21" t="str">
        <f>TEXT('Spielplan KL A Hochwald 2025-26'!D23,"hh:mm")</f>
        <v>15:00</v>
      </c>
      <c r="F23" s="21" t="s">
        <v>6</v>
      </c>
      <c r="G23" s="22" t="str">
        <f>'Spielplan KL A Hochwald 2025-26'!E23</f>
        <v>SV Limbach-Dorf</v>
      </c>
      <c r="H23" s="23" t="s">
        <v>9</v>
      </c>
      <c r="I23" s="23" t="str">
        <f>'Spielplan KL A Hochwald 2025-26'!F23</f>
        <v>FC Beckingen 2</v>
      </c>
      <c r="J23" s="23" t="s">
        <v>9</v>
      </c>
      <c r="K23" s="19">
        <f>'Spielplan KL A Hochwald 2025-26'!A23</f>
        <v>22</v>
      </c>
      <c r="L23" s="23" t="s">
        <v>8</v>
      </c>
      <c r="M23" s="19" t="s">
        <v>20</v>
      </c>
      <c r="N23" s="24" t="str">
        <f t="shared" si="1"/>
        <v>So. 29.03.2026 15:00 Uhr, SV Limbach-Dorf – FC Beckingen 2 – 22. Spieltag</v>
      </c>
      <c r="P23" s="25" t="str">
        <f t="shared" si="2"/>
        <v>22. Spieltag_29.03.2026_SV Limbach-Dorf – FC Beckingen 2</v>
      </c>
      <c r="Q23" s="24" t="str">
        <f t="shared" si="3"/>
        <v xml:space="preserve">So. 29.03.2026 15:00 Uhr, </v>
      </c>
    </row>
    <row r="24" spans="1:17" s="25" customFormat="1" x14ac:dyDescent="0.25">
      <c r="A24" s="19" t="str">
        <f>'Spielplan KL A Hochwald 2025-26'!B24</f>
        <v>Mo</v>
      </c>
      <c r="B24" s="19" t="s">
        <v>10</v>
      </c>
      <c r="C24" s="20" t="str">
        <f>TEXT('Spielplan KL A Hochwald 2025-26'!C24,"TT.MM.JJJJ")</f>
        <v>06.04.2026</v>
      </c>
      <c r="D24" s="20" t="s">
        <v>7</v>
      </c>
      <c r="E24" s="21" t="str">
        <f>TEXT('Spielplan KL A Hochwald 2025-26'!D24,"hh:mm")</f>
        <v>15:00</v>
      </c>
      <c r="F24" s="21" t="s">
        <v>6</v>
      </c>
      <c r="G24" s="22" t="str">
        <f>'Spielplan KL A Hochwald 2025-26'!E24</f>
        <v>SV Rissenthal</v>
      </c>
      <c r="H24" s="23" t="s">
        <v>9</v>
      </c>
      <c r="I24" s="23" t="str">
        <f>'Spielplan KL A Hochwald 2025-26'!F24</f>
        <v>SV Limbach-Dorf</v>
      </c>
      <c r="J24" s="23" t="s">
        <v>9</v>
      </c>
      <c r="K24" s="19">
        <f>'Spielplan KL A Hochwald 2025-26'!A24</f>
        <v>23</v>
      </c>
      <c r="L24" s="23" t="s">
        <v>8</v>
      </c>
      <c r="M24" s="19" t="s">
        <v>20</v>
      </c>
      <c r="N24" s="24" t="str">
        <f t="shared" si="1"/>
        <v>Mo. 06.04.2026 15:00 Uhr, SV Rissenthal – SV Limbach-Dorf – 23. Spieltag</v>
      </c>
      <c r="P24" s="25" t="str">
        <f t="shared" si="2"/>
        <v>23. Spieltag_06.04.2026_SV Rissenthal – SV Limbach-Dorf</v>
      </c>
      <c r="Q24" s="24" t="str">
        <f t="shared" si="3"/>
        <v xml:space="preserve">Mo. 06.04.2026 15:00 Uhr, </v>
      </c>
    </row>
    <row r="25" spans="1:17" s="25" customFormat="1" x14ac:dyDescent="0.25">
      <c r="A25" s="19" t="str">
        <f>'Spielplan KL A Hochwald 2025-26'!B25</f>
        <v>So</v>
      </c>
      <c r="B25" s="19" t="s">
        <v>10</v>
      </c>
      <c r="C25" s="20" t="str">
        <f>TEXT('Spielplan KL A Hochwald 2025-26'!C25,"TT.MM.JJJJ")</f>
        <v>12.04.2026</v>
      </c>
      <c r="D25" s="20" t="s">
        <v>7</v>
      </c>
      <c r="E25" s="21" t="str">
        <f>TEXT('Spielplan KL A Hochwald 2025-26'!D25,"hh:mm")</f>
        <v>15:00</v>
      </c>
      <c r="F25" s="21" t="s">
        <v>6</v>
      </c>
      <c r="G25" s="22" t="str">
        <f>'Spielplan KL A Hochwald 2025-26'!E25</f>
        <v>SV Limbach-Dorf</v>
      </c>
      <c r="H25" s="23" t="s">
        <v>9</v>
      </c>
      <c r="I25" s="23" t="str">
        <f>'Spielplan KL A Hochwald 2025-26'!F25</f>
        <v>SG Besseringen-Hilbringen 2</v>
      </c>
      <c r="J25" s="23" t="s">
        <v>9</v>
      </c>
      <c r="K25" s="19">
        <f>'Spielplan KL A Hochwald 2025-26'!A25</f>
        <v>24</v>
      </c>
      <c r="L25" s="23" t="s">
        <v>8</v>
      </c>
      <c r="M25" s="19" t="s">
        <v>20</v>
      </c>
      <c r="N25" s="24" t="str">
        <f t="shared" si="1"/>
        <v>So. 12.04.2026 15:00 Uhr, SV Limbach-Dorf – SG Besseringen-Hilbringen 2 – 24. Spieltag</v>
      </c>
      <c r="P25" s="25" t="str">
        <f t="shared" si="2"/>
        <v>24. Spieltag_12.04.2026_SV Limbach-Dorf – SG Besseringen-Hilbringen 2</v>
      </c>
      <c r="Q25" s="24" t="str">
        <f t="shared" si="3"/>
        <v xml:space="preserve">So. 12.04.2026 15:00 Uhr, </v>
      </c>
    </row>
    <row r="26" spans="1:17" s="25" customFormat="1" x14ac:dyDescent="0.25">
      <c r="A26" s="19" t="str">
        <f>'Spielplan KL A Hochwald 2025-26'!B26</f>
        <v>So</v>
      </c>
      <c r="B26" s="19" t="s">
        <v>10</v>
      </c>
      <c r="C26" s="20" t="str">
        <f>TEXT('Spielplan KL A Hochwald 2025-26'!C26,"TT.MM.JJJJ")</f>
        <v>19.04.2026</v>
      </c>
      <c r="D26" s="20" t="s">
        <v>7</v>
      </c>
      <c r="E26" s="21" t="str">
        <f>TEXT('Spielplan KL A Hochwald 2025-26'!D26,"hh:mm")</f>
        <v>15:00</v>
      </c>
      <c r="F26" s="21" t="s">
        <v>6</v>
      </c>
      <c r="G26" s="22" t="str">
        <f>'Spielplan KL A Hochwald 2025-26'!E26</f>
        <v>SF Thailen</v>
      </c>
      <c r="H26" s="23" t="s">
        <v>9</v>
      </c>
      <c r="I26" s="23" t="str">
        <f>'Spielplan KL A Hochwald 2025-26'!F26</f>
        <v>SV Limbach-Dorf</v>
      </c>
      <c r="J26" s="23" t="s">
        <v>9</v>
      </c>
      <c r="K26" s="19">
        <f>'Spielplan KL A Hochwald 2025-26'!A26</f>
        <v>25</v>
      </c>
      <c r="L26" s="23" t="s">
        <v>8</v>
      </c>
      <c r="M26" s="19" t="s">
        <v>20</v>
      </c>
      <c r="N26" s="24" t="str">
        <f t="shared" si="1"/>
        <v>So. 19.04.2026 15:00 Uhr, SF Thailen – SV Limbach-Dorf – 25. Spieltag</v>
      </c>
      <c r="P26" s="25" t="str">
        <f t="shared" si="2"/>
        <v>25. Spieltag_19.04.2026_SF Thailen – SV Limbach-Dorf</v>
      </c>
      <c r="Q26" s="24" t="str">
        <f t="shared" si="3"/>
        <v xml:space="preserve">So. 19.04.2026 15:00 Uhr, </v>
      </c>
    </row>
    <row r="27" spans="1:17" s="25" customFormat="1" x14ac:dyDescent="0.25">
      <c r="A27" s="19" t="str">
        <f>'Spielplan KL A Hochwald 2025-26'!B27</f>
        <v>So</v>
      </c>
      <c r="B27" s="19" t="s">
        <v>10</v>
      </c>
      <c r="C27" s="20" t="str">
        <f>TEXT('Spielplan KL A Hochwald 2025-26'!C27,"TT.MM.JJJJ")</f>
        <v>26.04.2026</v>
      </c>
      <c r="D27" s="20" t="s">
        <v>7</v>
      </c>
      <c r="E27" s="21" t="str">
        <f>TEXT('Spielplan KL A Hochwald 2025-26'!D27,"hh:mm")</f>
        <v>15:00</v>
      </c>
      <c r="F27" s="21" t="s">
        <v>6</v>
      </c>
      <c r="G27" s="22" t="str">
        <f>'Spielplan KL A Hochwald 2025-26'!E27</f>
        <v>SV Limbach-Dorf</v>
      </c>
      <c r="H27" s="23" t="s">
        <v>9</v>
      </c>
      <c r="I27" s="23" t="str">
        <f>'Spielplan KL A Hochwald 2025-26'!F27</f>
        <v>1. FC Schmelz 2</v>
      </c>
      <c r="J27" s="23" t="s">
        <v>9</v>
      </c>
      <c r="K27" s="19">
        <f>'Spielplan KL A Hochwald 2025-26'!A27</f>
        <v>26</v>
      </c>
      <c r="L27" s="23" t="s">
        <v>8</v>
      </c>
      <c r="M27" s="19" t="s">
        <v>20</v>
      </c>
      <c r="N27" s="24" t="str">
        <f t="shared" si="1"/>
        <v>So. 26.04.2026 15:00 Uhr, SV Limbach-Dorf – 1. FC Schmelz 2 – 26. Spieltag</v>
      </c>
      <c r="P27" s="25" t="str">
        <f t="shared" si="2"/>
        <v>26. Spieltag_26.04.2026_SV Limbach-Dorf – 1. FC Schmelz 2</v>
      </c>
      <c r="Q27" s="24" t="str">
        <f t="shared" si="3"/>
        <v xml:space="preserve">So. 26.04.2026 15:00 Uhr, </v>
      </c>
    </row>
    <row r="28" spans="1:17" s="25" customFormat="1" x14ac:dyDescent="0.25">
      <c r="A28" s="19" t="str">
        <f>'Spielplan KL A Hochwald 2025-26'!B28</f>
        <v>So</v>
      </c>
      <c r="B28" s="19" t="s">
        <v>10</v>
      </c>
      <c r="C28" s="20" t="str">
        <f>TEXT('Spielplan KL A Hochwald 2025-26'!C28,"TT.MM.JJJJ")</f>
        <v>03.05.2026</v>
      </c>
      <c r="D28" s="20" t="s">
        <v>7</v>
      </c>
      <c r="E28" s="21" t="str">
        <f>TEXT('Spielplan KL A Hochwald 2025-26'!D28,"hh:mm")</f>
        <v>15:00</v>
      </c>
      <c r="F28" s="21" t="s">
        <v>6</v>
      </c>
      <c r="G28" s="22" t="str">
        <f>'Spielplan KL A Hochwald 2025-26'!E28</f>
        <v>SV Büschfeld-Nunkirchen</v>
      </c>
      <c r="H28" s="23" t="s">
        <v>9</v>
      </c>
      <c r="I28" s="23" t="str">
        <f>'Spielplan KL A Hochwald 2025-26'!F28</f>
        <v>SV Limbach-Dorf</v>
      </c>
      <c r="J28" s="23" t="s">
        <v>9</v>
      </c>
      <c r="K28" s="19">
        <f>'Spielplan KL A Hochwald 2025-26'!A28</f>
        <v>27</v>
      </c>
      <c r="L28" s="23" t="s">
        <v>8</v>
      </c>
      <c r="M28" s="19" t="s">
        <v>20</v>
      </c>
      <c r="N28" s="24" t="str">
        <f t="shared" si="1"/>
        <v>So. 03.05.2026 15:00 Uhr, SV Büschfeld-Nunkirchen – SV Limbach-Dorf – 27. Spieltag</v>
      </c>
      <c r="P28" s="25" t="str">
        <f t="shared" si="2"/>
        <v>27. Spieltag_03.05.2026_SV Büschfeld-Nunkirchen – SV Limbach-Dorf</v>
      </c>
      <c r="Q28" s="24" t="str">
        <f t="shared" si="3"/>
        <v xml:space="preserve">So. 03.05.2026 15:00 Uhr, </v>
      </c>
    </row>
    <row r="29" spans="1:17" s="25" customFormat="1" x14ac:dyDescent="0.25">
      <c r="A29" s="19" t="str">
        <f>'Spielplan KL A Hochwald 2025-26'!B29</f>
        <v>So</v>
      </c>
      <c r="B29" s="19" t="s">
        <v>10</v>
      </c>
      <c r="C29" s="20" t="str">
        <f>TEXT('Spielplan KL A Hochwald 2025-26'!C29,"TT.MM.JJJJ")</f>
        <v>10.05.2026</v>
      </c>
      <c r="D29" s="20" t="s">
        <v>7</v>
      </c>
      <c r="E29" s="21" t="str">
        <f>TEXT('Spielplan KL A Hochwald 2025-26'!D29,"hh:mm")</f>
        <v>15:00</v>
      </c>
      <c r="F29" s="21" t="s">
        <v>6</v>
      </c>
      <c r="G29" s="22" t="str">
        <f>'Spielplan KL A Hochwald 2025-26'!E29</f>
        <v>SV Limbach-Dorf</v>
      </c>
      <c r="H29" s="23" t="s">
        <v>9</v>
      </c>
      <c r="I29" s="23" t="str">
        <f>'Spielplan KL A Hochwald 2025-26'!F29</f>
        <v>FC Düppenweiler</v>
      </c>
      <c r="J29" s="23" t="s">
        <v>9</v>
      </c>
      <c r="K29" s="19">
        <f>'Spielplan KL A Hochwald 2025-26'!A29</f>
        <v>28</v>
      </c>
      <c r="L29" s="23" t="s">
        <v>8</v>
      </c>
      <c r="M29" s="19" t="s">
        <v>20</v>
      </c>
      <c r="N29" s="24" t="str">
        <f t="shared" si="1"/>
        <v>So. 10.05.2026 15:00 Uhr, SV Limbach-Dorf – FC Düppenweiler – 28. Spieltag</v>
      </c>
      <c r="P29" s="25" t="str">
        <f t="shared" si="2"/>
        <v>28. Spieltag_10.05.2026_SV Limbach-Dorf – FC Düppenweiler</v>
      </c>
      <c r="Q29" s="24" t="str">
        <f t="shared" si="3"/>
        <v xml:space="preserve">So. 10.05.2026 15:00 Uhr, </v>
      </c>
    </row>
    <row r="30" spans="1:17" s="25" customFormat="1" x14ac:dyDescent="0.25">
      <c r="A30" s="19" t="str">
        <f>'Spielplan KL A Hochwald 2025-26'!B30</f>
        <v>So</v>
      </c>
      <c r="B30" s="19" t="s">
        <v>10</v>
      </c>
      <c r="C30" s="20" t="str">
        <f>TEXT('Spielplan KL A Hochwald 2025-26'!C30,"TT.MM.JJJJ")</f>
        <v>17.05.2026</v>
      </c>
      <c r="D30" s="20" t="s">
        <v>7</v>
      </c>
      <c r="E30" s="21" t="str">
        <f>TEXT('Spielplan KL A Hochwald 2025-26'!D30,"hh:mm")</f>
        <v>15:00</v>
      </c>
      <c r="F30" s="21" t="s">
        <v>6</v>
      </c>
      <c r="G30" s="22" t="str">
        <f>'Spielplan KL A Hochwald 2025-26'!E30</f>
        <v>SV Limbach-Dorf</v>
      </c>
      <c r="H30" s="23" t="s">
        <v>9</v>
      </c>
      <c r="I30" s="23" t="str">
        <f>'Spielplan KL A Hochwald 2025-26'!F30</f>
        <v>SC Primsweiler</v>
      </c>
      <c r="J30" s="23" t="s">
        <v>9</v>
      </c>
      <c r="K30" s="19">
        <f>'Spielplan KL A Hochwald 2025-26'!A30</f>
        <v>29</v>
      </c>
      <c r="L30" s="23" t="s">
        <v>8</v>
      </c>
      <c r="M30" s="19" t="s">
        <v>20</v>
      </c>
      <c r="N30" s="24" t="str">
        <f t="shared" si="1"/>
        <v>So. 17.05.2026 15:00 Uhr, SV Limbach-Dorf – SC Primsweiler – 29. Spieltag</v>
      </c>
      <c r="P30" s="25" t="str">
        <f t="shared" si="2"/>
        <v>29. Spieltag_17.05.2026_SV Limbach-Dorf – SC Primsweiler</v>
      </c>
      <c r="Q30" s="24" t="str">
        <f t="shared" si="3"/>
        <v xml:space="preserve">So. 17.05.2026 15:00 Uhr, </v>
      </c>
    </row>
    <row r="31" spans="1:17" s="25" customFormat="1" x14ac:dyDescent="0.25">
      <c r="A31" s="19" t="str">
        <f>'Spielplan KL A Hochwald 2025-26'!B31</f>
        <v>So</v>
      </c>
      <c r="B31" s="19" t="s">
        <v>10</v>
      </c>
      <c r="C31" s="20" t="str">
        <f>TEXT('Spielplan KL A Hochwald 2025-26'!C31,"TT.MM.JJJJ")</f>
        <v>24.05.2026</v>
      </c>
      <c r="D31" s="20" t="s">
        <v>7</v>
      </c>
      <c r="E31" s="21" t="str">
        <f>TEXT('Spielplan KL A Hochwald 2025-26'!D31,"hh:mm")</f>
        <v>15:00</v>
      </c>
      <c r="F31" s="21" t="s">
        <v>6</v>
      </c>
      <c r="G31" s="22" t="str">
        <f>'Spielplan KL A Hochwald 2025-26'!E31</f>
        <v>SF Hüttersdorf</v>
      </c>
      <c r="H31" s="23" t="s">
        <v>9</v>
      </c>
      <c r="I31" s="23" t="str">
        <f>'Spielplan KL A Hochwald 2025-26'!F31</f>
        <v>SV Limbach-Dorf</v>
      </c>
      <c r="J31" s="23" t="s">
        <v>9</v>
      </c>
      <c r="K31" s="19">
        <f>'Spielplan KL A Hochwald 2025-26'!A31</f>
        <v>30</v>
      </c>
      <c r="L31" s="23" t="s">
        <v>8</v>
      </c>
      <c r="M31" s="19" t="s">
        <v>20</v>
      </c>
      <c r="N31" s="24" t="str">
        <f t="shared" si="1"/>
        <v>So. 24.05.2026 15:00 Uhr, SF Hüttersdorf – SV Limbach-Dorf – 30. Spieltag</v>
      </c>
      <c r="P31" s="25" t="str">
        <f t="shared" si="2"/>
        <v>30. Spieltag_24.05.2026_SF Hüttersdorf – SV Limbach-Dorf</v>
      </c>
      <c r="Q31" s="24" t="str">
        <f t="shared" si="3"/>
        <v xml:space="preserve">So. 24.05.2026 15:00 Uhr, </v>
      </c>
    </row>
    <row r="34" spans="1:14" s="52" customFormat="1" ht="36" x14ac:dyDescent="0.55000000000000004">
      <c r="A34" s="27"/>
      <c r="B34" s="27"/>
      <c r="C34" s="53" t="s">
        <v>22</v>
      </c>
      <c r="D34" s="27"/>
      <c r="E34" s="26"/>
      <c r="F34" s="27"/>
      <c r="G34" s="27"/>
      <c r="H34" s="27"/>
      <c r="I34" s="27"/>
      <c r="J34" s="27"/>
      <c r="K34" s="27"/>
      <c r="L34" s="27"/>
      <c r="M34" s="27"/>
      <c r="N34" s="2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Spielplan KL A Hochwald 2025-26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mfgth</dc:creator>
  <cp:lastModifiedBy>mfgth</cp:lastModifiedBy>
  <cp:lastPrinted>2026-01-15T22:23:16Z</cp:lastPrinted>
  <dcterms:created xsi:type="dcterms:W3CDTF">2023-07-16T12:58:52Z</dcterms:created>
  <dcterms:modified xsi:type="dcterms:W3CDTF">2026-01-15T22:24:57Z</dcterms:modified>
</cp:coreProperties>
</file>